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공사계약\2026\3.전주시(수의2인견적)\기타\전주시 에너지기금 제7호 태양광발전시설 설치 전기공사\"/>
    </mc:Choice>
  </mc:AlternateContent>
  <xr:revisionPtr revIDLastSave="0" documentId="13_ncr:1_{B1515C0F-9C6A-45F7-A718-E8881BF12E58}" xr6:coauthVersionLast="36" xr6:coauthVersionMax="36" xr10:uidLastSave="{00000000-0000-0000-0000-000000000000}"/>
  <bookViews>
    <workbookView xWindow="28680" yWindow="-120" windowWidth="29040" windowHeight="16440" tabRatio="997" firstSheet="1" activeTab="1" xr2:uid="{00000000-000D-0000-FFFF-FFFF00000000}"/>
  </bookViews>
  <sheets>
    <sheet name="원가계산서" sheetId="1" state="hidden" r:id="rId1"/>
    <sheet name="물량내역서" sheetId="13" r:id="rId2"/>
    <sheet name="부대 건축물량내역서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123Graph_X" hidden="1">#REF!</definedName>
    <definedName name="__B100000">#REF!</definedName>
    <definedName name="__B66000">#REF!</definedName>
    <definedName name="__B70000">#REF!</definedName>
    <definedName name="__C67000">#REF!</definedName>
    <definedName name="__C68000">#REF!</definedName>
    <definedName name="__zz5">#REF!</definedName>
    <definedName name="_001">#N/A</definedName>
    <definedName name="_1._PANEL_BD.__LP___1">#REF!</definedName>
    <definedName name="_15A">#REF!</definedName>
    <definedName name="_300.01">#N/A</definedName>
    <definedName name="_A1">#REF!</definedName>
    <definedName name="_B100000">#REF!</definedName>
    <definedName name="_b2">#REF!</definedName>
    <definedName name="_B22">[1]일위대가!$1400:$1413=[1]일위대가!$A$1400</definedName>
    <definedName name="_B66000">#REF!</definedName>
    <definedName name="_B70000">#REF!</definedName>
    <definedName name="_boo2">#REF!</definedName>
    <definedName name="_C67000">#REF!</definedName>
    <definedName name="_C68000">#REF!</definedName>
    <definedName name="_CDT2">#REF!</definedName>
    <definedName name="_DAY1">#REF!</definedName>
    <definedName name="_DAY2">#REF!</definedName>
    <definedName name="_DAY3">#REF!</definedName>
    <definedName name="_DOG1">#REF!</definedName>
    <definedName name="_DOG2">#REF!</definedName>
    <definedName name="_DOG3">#REF!</definedName>
    <definedName name="_DOG4">#REF!</definedName>
    <definedName name="_ELL1">#REF!</definedName>
    <definedName name="_ELL2">#REF!</definedName>
    <definedName name="_EXR1">#REF!</definedName>
    <definedName name="_EXT2">#REF!</definedName>
    <definedName name="_EXT3">#REF!</definedName>
    <definedName name="_Fill" hidden="1">#REF!</definedName>
    <definedName name="_xlnm._FilterDatabase" localSheetId="1" hidden="1">물량내역서!$A$4:$A$36</definedName>
    <definedName name="_xlnm._FilterDatabase" hidden="1">#REF!</definedName>
    <definedName name="_H600000">#REF!</definedName>
    <definedName name="_JOI13">#REF!</definedName>
    <definedName name="_K">#N/A</definedName>
    <definedName name="_K02">[1]일위대가!$732:$745=[1]일위대가!$A$732</definedName>
    <definedName name="_Key1" hidden="1">#REF!</definedName>
    <definedName name="_Key2" hidden="1">#REF!</definedName>
    <definedName name="_LP1">#REF!</definedName>
    <definedName name="_LP2">#REF!</definedName>
    <definedName name="_LPB1">#REF!</definedName>
    <definedName name="_LPK1">#REF!</definedName>
    <definedName name="_LU1">#REF!</definedName>
    <definedName name="_LU2">#REF!</definedName>
    <definedName name="_LV01">#REF!</definedName>
    <definedName name="_MO1">#REF!</definedName>
    <definedName name="_MO2">#REF!</definedName>
    <definedName name="_MO3">#REF!</definedName>
    <definedName name="_MO31">#REF!</definedName>
    <definedName name="_O03">[1]일위대가!$1516:$1529=[1]일위대가!$A$1516</definedName>
    <definedName name="_Order1" hidden="1">255</definedName>
    <definedName name="_Order2" hidden="1">255</definedName>
    <definedName name="_Parse_In" hidden="1">#REF!</definedName>
    <definedName name="_PI48">#REF!</definedName>
    <definedName name="_PI60">#REF!</definedName>
    <definedName name="_pta106">#REF!</definedName>
    <definedName name="_PVC100">#REF!</definedName>
    <definedName name="_PVC125">#REF!</definedName>
    <definedName name="_PVC150">#REF!</definedName>
    <definedName name="_Regression_Int">1</definedName>
    <definedName name="_Regression_Out" hidden="1">#REF!</definedName>
    <definedName name="_Regression_X" hidden="1">#REF!</definedName>
    <definedName name="_Regression_Y" hidden="1">#REF!</definedName>
    <definedName name="_RO110">#REF!</definedName>
    <definedName name="_RO22">#REF!</definedName>
    <definedName name="_RO35">#REF!</definedName>
    <definedName name="_RO60">#REF!</definedName>
    <definedName name="_RO80">#REF!</definedName>
    <definedName name="_SCH1">#REF!</definedName>
    <definedName name="_Sort" hidden="1">#REF!</definedName>
    <definedName name="_ST1">#REF!</definedName>
    <definedName name="_TAB1">#REF!</definedName>
    <definedName name="_TAB2">#REF!</definedName>
    <definedName name="_TON1">#REF!</definedName>
    <definedName name="_TON2">#REF!</definedName>
    <definedName name="_UP1">#REF!</definedName>
    <definedName name="_UP2">#REF!</definedName>
    <definedName name="_WW2">#REF!</definedName>
    <definedName name="_WW6">#REF!</definedName>
    <definedName name="_zz5">[2]전선관!$GD$5</definedName>
    <definedName name="¤±8529">#REF!</definedName>
    <definedName name="¤C315">#REF!</definedName>
    <definedName name="¤Ç315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#N/A</definedName>
    <definedName name="\w">#REF!</definedName>
    <definedName name="\x">[3]내역!#REF!</definedName>
    <definedName name="\z">#N/A</definedName>
    <definedName name="A">#REF!</definedName>
    <definedName name="A.01">#N/A</definedName>
    <definedName name="A_">#REF!</definedName>
    <definedName name="A_HH">#REF!,#REF!,#REF!,#REF!,#REF!,#REF!,#REF!,#REF!,#REF!,#REF!</definedName>
    <definedName name="A1A1">#REF!</definedName>
    <definedName name="AA">#REF!</definedName>
    <definedName name="AAA">#REF!</definedName>
    <definedName name="AAAA">#REF!</definedName>
    <definedName name="AAD">#REF!,#REF!</definedName>
    <definedName name="AAW">[0]!SAF</definedName>
    <definedName name="ABC">#REF!</definedName>
    <definedName name="ACB">#REF!,#REF!</definedName>
    <definedName name="AccessDatabase" hidden="1">"D:\공무jaje\98년품의-수불\98146.mdb"</definedName>
    <definedName name="ADC">#REF!,#REF!</definedName>
    <definedName name="aer">#REF!,#REF!</definedName>
    <definedName name="aervbgr">[0]!EGERG</definedName>
    <definedName name="AF">#REF!</definedName>
    <definedName name="AFS">[4]!Macro5</definedName>
    <definedName name="AHN">#REF!,#REF!</definedName>
    <definedName name="AJSL">[0]!ㅗㅠㅎㄹ</definedName>
    <definedName name="AKDSJ">BlankMacro1</definedName>
    <definedName name="ARE">[0]!ARE</definedName>
    <definedName name="asaasa">#REF!</definedName>
    <definedName name="asd">[0]!REEG</definedName>
    <definedName name="asdf">#REF!</definedName>
    <definedName name="ASP">#REF!</definedName>
    <definedName name="ASS">[0]!TRR</definedName>
    <definedName name="asss">[0]!jhg</definedName>
    <definedName name="asw">[0]!juyjuy</definedName>
    <definedName name="asx">[0]!ㄹ퓰</definedName>
    <definedName name="AT">#REF!</definedName>
    <definedName name="AV">#REF!</definedName>
    <definedName name="AVGHBD">[0]!AVGHBD</definedName>
    <definedName name="AWA">#REF!,#REF!</definedName>
    <definedName name="AWD">#REF!,#REF!</definedName>
    <definedName name="awe">[0]!ret</definedName>
    <definedName name="AZX">#REF!,#REF!</definedName>
    <definedName name="AZZ">#REF!,#REF!</definedName>
    <definedName name="B">#REF!</definedName>
    <definedName name="B_">#REF!</definedName>
    <definedName name="BB">#REF!</definedName>
    <definedName name="BBBBBBBBBBBBBBBBBBBBBBB">#REF!</definedName>
    <definedName name="BBC">[0]!SSR</definedName>
    <definedName name="BBJ">[0]!BBJ</definedName>
    <definedName name="BC">#REF!</definedName>
    <definedName name="bdfgdgr">#REF!</definedName>
    <definedName name="BEAB1">#REF!</definedName>
    <definedName name="BEAB2">#REF!</definedName>
    <definedName name="BEAB3">#REF!</definedName>
    <definedName name="BEAB4">#REF!</definedName>
    <definedName name="BEAB5">#REF!</definedName>
    <definedName name="BEAR1">#REF!</definedName>
    <definedName name="BEAR2">#REF!</definedName>
    <definedName name="BEB">#REF!</definedName>
    <definedName name="BHB">#REF!</definedName>
    <definedName name="bhg">[0]!ytjuy</definedName>
    <definedName name="BHJ">[0]!SAF</definedName>
    <definedName name="BHK">#REF!,#REF!</definedName>
    <definedName name="BKI">[0]!홁ㅎ</definedName>
    <definedName name="BNH">[0]!BNH</definedName>
    <definedName name="BNM">[0]!ㅈㅂㄷㄹ</definedName>
    <definedName name="bnv">[0]!ghgfh</definedName>
    <definedName name="BOB">[0]!WWF</definedName>
    <definedName name="BOM_OF_ECP">#REF!</definedName>
    <definedName name="BR.1">#REF!</definedName>
    <definedName name="BRG">[4]!Macro7</definedName>
    <definedName name="BVF">[0]!ㅇㄴㄿ</definedName>
    <definedName name="bvvc">[0]!bvvc</definedName>
    <definedName name="cable">#REF!</definedName>
    <definedName name="CBVCB">[0]!CBVCB</definedName>
    <definedName name="CCC">#REF!</definedName>
    <definedName name="ccdc">#REF!</definedName>
    <definedName name="CCF">[0]!CCF</definedName>
    <definedName name="CDD">[0]!CDD</definedName>
    <definedName name="CDE">#REF!,#REF!</definedName>
    <definedName name="cfg">[0]!bvvc</definedName>
    <definedName name="CFR">[4]!Macro14</definedName>
    <definedName name="Check0">#REF!</definedName>
    <definedName name="CHECKVALVE25">#REF!</definedName>
    <definedName name="CHECKVALVE32">#REF!</definedName>
    <definedName name="CJFRHD">[5]물가자료!$C$21</definedName>
    <definedName name="COC">[0]!ㅠㅜㅎ</definedName>
    <definedName name="code">#REF!</definedName>
    <definedName name="CON">#REF!</definedName>
    <definedName name="CONDUIT">#REF!</definedName>
    <definedName name="_xlnm.Criteria">#REF!</definedName>
    <definedName name="Criteria_MI">[3]내역!#REF!</definedName>
    <definedName name="CV">#REF!,#REF!</definedName>
    <definedName name="CVB">#REF!,#REF!</definedName>
    <definedName name="cvd">[0]!홁ㅎ</definedName>
    <definedName name="CVDSD">[0]!CVDSD</definedName>
    <definedName name="CVG">#REF!,#REF!</definedName>
    <definedName name="CVV">[0]!CVV</definedName>
    <definedName name="cvx">[0]!ㅗㅠㅎㄹ</definedName>
    <definedName name="CZSVX">[0]!REEG</definedName>
    <definedName name="D">#REF!</definedName>
    <definedName name="D_Name">"긤깓긞긵 4"</definedName>
    <definedName name="DAN">[6]을!#REF!</definedName>
    <definedName name="danba">#REF!,#REF!</definedName>
    <definedName name="DANGA">#REF!,#REF!</definedName>
    <definedName name="danga2">#REF!,#REF!</definedName>
    <definedName name="DATA">#REF!</definedName>
    <definedName name="_xlnm.Database">#REF!</definedName>
    <definedName name="Database_MI">#REF!</definedName>
    <definedName name="DATABASE1">#REF!</definedName>
    <definedName name="dcc">[0]!dcc</definedName>
    <definedName name="DD">#REF!</definedName>
    <definedName name="DDC">[0]!DDC</definedName>
    <definedName name="DDD">#REF!</definedName>
    <definedName name="DDDD">#REF!</definedName>
    <definedName name="ddddd" hidden="1">#REF!</definedName>
    <definedName name="DDDDDDDDDDDDDDDDDD">#REF!</definedName>
    <definedName name="DDE">[0]!DDC</definedName>
    <definedName name="ddf">[0]!xcf</definedName>
    <definedName name="DDFFS">#REF!</definedName>
    <definedName name="DDR">[7]!Macro8</definedName>
    <definedName name="DDS">[0]!ㅠㅜㅎ</definedName>
    <definedName name="DFG">#REF!,#REF!,#REF!</definedName>
    <definedName name="DFGG">#REF!,#REF!</definedName>
    <definedName name="DFHB">[4]특별교실!Macro9</definedName>
    <definedName name="DFR">#REF!,#REF!</definedName>
    <definedName name="DFSAFG">[0]!DFSAFG</definedName>
    <definedName name="DFVGD">[0]!MMM</definedName>
    <definedName name="DGFD">#REF!</definedName>
    <definedName name="dgh">[0]!dgh</definedName>
    <definedName name="DGRT">[0]!DGRT</definedName>
    <definedName name="DGV">[0]!vnb</definedName>
    <definedName name="DGVAFD">[0]!REGSVTEB</definedName>
    <definedName name="DIA">#REF!</definedName>
    <definedName name="DIFFUSE">#REF!</definedName>
    <definedName name="DJAJSL">#REF!,#REF!</definedName>
    <definedName name="DJKC">#REF!,#REF!</definedName>
    <definedName name="DJKNHVF">[0]!MATRO</definedName>
    <definedName name="DKLFJASL" hidden="1">#REF!</definedName>
    <definedName name="DLSTH">#REF!</definedName>
    <definedName name="DM">#REF!</definedName>
    <definedName name="DMZ">#REF!,#REF!</definedName>
    <definedName name="DNH">[0]!EGERG</definedName>
    <definedName name="DONG1">#REF!</definedName>
    <definedName name="DONG2">#REF!</definedName>
    <definedName name="DORO">#REF!,#REF!</definedName>
    <definedName name="DRDRSSF">[0]!NBBV</definedName>
    <definedName name="DRIVE">#REF!</definedName>
    <definedName name="drsg">#REF!</definedName>
    <definedName name="drt">[4]!Macro14</definedName>
    <definedName name="DS">#REF!</definedName>
    <definedName name="DSC">[0]!NND</definedName>
    <definedName name="DSFC">[0]!NNF</definedName>
    <definedName name="DSFD">[0]!SSX</definedName>
    <definedName name="DSS">[0]!MATRO</definedName>
    <definedName name="dsv">[0]!jyt</definedName>
    <definedName name="DUCT_GONG">#REF!</definedName>
    <definedName name="DVGDFS">[0]!FFC</definedName>
    <definedName name="DVZZ">[0]!DFSAFG</definedName>
    <definedName name="DZGD">[0]!NHGF</definedName>
    <definedName name="e">#REF!</definedName>
    <definedName name="EDC">#REF!,#REF!</definedName>
    <definedName name="eddd">[0]!eddd</definedName>
    <definedName name="EDE">[0]!SAF</definedName>
    <definedName name="edgh">#REF!</definedName>
    <definedName name="edhf">#REF!</definedName>
    <definedName name="edtgh">#REF!</definedName>
    <definedName name="EE">#REF!</definedName>
    <definedName name="EED">[0]!EED</definedName>
    <definedName name="EEDD">[0]!EEDD</definedName>
    <definedName name="eee">[6]을!#REF!</definedName>
    <definedName name="EEEEEEEEEEEEEEEEEEEEE">#REF!</definedName>
    <definedName name="EGERG">[0]!EGERG</definedName>
    <definedName name="EGG">[0]!vnb</definedName>
    <definedName name="egt">[0]!reyt</definedName>
    <definedName name="ehyt">[0]!jhg</definedName>
    <definedName name="END">#REF!</definedName>
    <definedName name="ERD">[4]!Macro2</definedName>
    <definedName name="ERER">#REF!</definedName>
    <definedName name="ERGFD">[0]!uiy</definedName>
    <definedName name="ERGR">[0]!ERGR</definedName>
    <definedName name="ERR">[0]!ㅈㅂㄷㄹ</definedName>
    <definedName name="ert">[4]!Macro5</definedName>
    <definedName name="ES">#REF!</definedName>
    <definedName name="etr">[0]!reyt</definedName>
    <definedName name="EWDWQD">[0]!NNG</definedName>
    <definedName name="EWF">#REF!,#REF!</definedName>
    <definedName name="EWFDSVF">[0]!EWFDSVF</definedName>
    <definedName name="EWR">[0]!GDF</definedName>
    <definedName name="EWRDWQ">[0]!EWRDWQ</definedName>
    <definedName name="EXR">#REF!</definedName>
    <definedName name="EXRMB">#REF!</definedName>
    <definedName name="EXT3M">#REF!</definedName>
    <definedName name="_xlnm.Extract">#REF!</definedName>
    <definedName name="Extract_MI">#REF!</definedName>
    <definedName name="F">#REF!</definedName>
    <definedName name="FDFDS">#REF!,#REF!</definedName>
    <definedName name="fdfs">[0]!ㅗㅠㅎㄹ</definedName>
    <definedName name="FDGFD">[0]!FDGFD</definedName>
    <definedName name="fdgz">#REF!</definedName>
    <definedName name="FDS">[0]!FDS</definedName>
    <definedName name="FDSV">[0]!FFC</definedName>
    <definedName name="FDV">[0]!NBBV</definedName>
    <definedName name="FDVG">[0]!ㄹ퓰</definedName>
    <definedName name="FDYR">#REF!</definedName>
    <definedName name="FEE">#REF!</definedName>
    <definedName name="fese">[0]!jytr</definedName>
    <definedName name="ff">#REF!</definedName>
    <definedName name="FFC">[0]!FFC</definedName>
    <definedName name="FFDGGFD">#REF!</definedName>
    <definedName name="fff">#REF!</definedName>
    <definedName name="FFFF">#REF!</definedName>
    <definedName name="FFFFF">#REF!</definedName>
    <definedName name="ffg">[0]!dgh</definedName>
    <definedName name="ffh">[0]!uiy</definedName>
    <definedName name="FFVG">[0]!FFVG</definedName>
    <definedName name="FG">[0]!FG</definedName>
    <definedName name="fgcfgg">[0]!ghgfh</definedName>
    <definedName name="FGF">[0]!FGF</definedName>
    <definedName name="FGH">#REF!,#REF!</definedName>
    <definedName name="FGR">[0]!ㅠㅜㅎ</definedName>
    <definedName name="FGV">[0]!NNF</definedName>
    <definedName name="FHFH" hidden="1">[8]수량산출!$A$1:$A$8561</definedName>
    <definedName name="FHFK" hidden="1">[8]수량산출!#REF!</definedName>
    <definedName name="FIRE">[9]!Macro10</definedName>
    <definedName name="FIX">#REF!</definedName>
    <definedName name="FLEXIBLE_JOINT">#REF!</definedName>
    <definedName name="FLEXIBLE32">#REF!</definedName>
    <definedName name="FREE">[0]!NNC</definedName>
    <definedName name="frt">[0]!frt</definedName>
    <definedName name="FSDF">#REF!,#REF!</definedName>
    <definedName name="FSVGF">[0]!MATRO</definedName>
    <definedName name="ftw">[4]!Macro6</definedName>
    <definedName name="FV">[0]!NNF</definedName>
    <definedName name="FVD">[0]!SDVF</definedName>
    <definedName name="fvn">[0]!xcf</definedName>
    <definedName name="FYT">[0]!ㄹ퓰</definedName>
    <definedName name="G">[0]!G</definedName>
    <definedName name="GAB">[6]을!#REF!</definedName>
    <definedName name="GATEVALVE20">#REF!</definedName>
    <definedName name="GATEVALVE25">#REF!</definedName>
    <definedName name="GATEVALVE32">#REF!</definedName>
    <definedName name="GATEVALVE50">#REF!</definedName>
    <definedName name="GBFHG">[0]!GVHBG</definedName>
    <definedName name="GDF">[0]!GDF</definedName>
    <definedName name="GER">[0]!TGGG</definedName>
    <definedName name="GFD">#REF!</definedName>
    <definedName name="GFF">[0]!GFF</definedName>
    <definedName name="gfg">[0]!uiy</definedName>
    <definedName name="ggg">#REF!</definedName>
    <definedName name="GGGG">#REF!</definedName>
    <definedName name="ggh">[0]!jhg</definedName>
    <definedName name="GHG">[0]!GHG</definedName>
    <definedName name="ghgfh">[0]!ghgfh</definedName>
    <definedName name="gjckddud">#REF!,#REF!</definedName>
    <definedName name="GKDURK">#REF!,#REF!,#REF!</definedName>
    <definedName name="GREE">[0]!vnb</definedName>
    <definedName name="group1">#REF!</definedName>
    <definedName name="GRT" hidden="1">#REF!</definedName>
    <definedName name="gu">#REF!,#REF!</definedName>
    <definedName name="GVH">#REF!,#REF!</definedName>
    <definedName name="GVHBG">[0]!GVHBG</definedName>
    <definedName name="gvv">[0]!ㅁㄴㄹㅇㄹ</definedName>
    <definedName name="GYTR">[0]!GYTR</definedName>
    <definedName name="h">#REF!</definedName>
    <definedName name="HA">#REF!</definedName>
    <definedName name="HAC">#REF!</definedName>
    <definedName name="HBHG">[0]!HBHG</definedName>
    <definedName name="HCY">[0]!CDD</definedName>
    <definedName name="HGG">[0]!HGG</definedName>
    <definedName name="HHG">[0]!NNC</definedName>
    <definedName name="HHH">#REF!</definedName>
    <definedName name="HHHH" hidden="1">#REF!</definedName>
    <definedName name="HHHHHHHHHHHHHHHHHHHHHHHH">#REF!</definedName>
    <definedName name="HHK">[0]!HHK</definedName>
    <definedName name="HI_전선관">#REF!</definedName>
    <definedName name="hidden">#REF!,#REF!,#REF!</definedName>
    <definedName name="hjk">[0]!hjk</definedName>
    <definedName name="HJU">#REF!,#REF!</definedName>
    <definedName name="HTD">[0]!HTD</definedName>
    <definedName name="hyh">[0]!ytjuy</definedName>
    <definedName name="IA">#REF!</definedName>
    <definedName name="IB">#REF!</definedName>
    <definedName name="IB_2">#REF!</definedName>
    <definedName name="ID">#REF!,#REF!</definedName>
    <definedName name="IIIIIIIIIIIIIIIIIIIIIIIIIIIIIII">#REF!</definedName>
    <definedName name="iik">[0]!ghgfh</definedName>
    <definedName name="IL">#REF!</definedName>
    <definedName name="ILLIST">#REF!</definedName>
    <definedName name="IOP">#REF!,#REF!</definedName>
    <definedName name="IOU">#REF!,#REF!</definedName>
    <definedName name="j">#REF!</definedName>
    <definedName name="J_D">#REF!</definedName>
    <definedName name="JA">#REF!</definedName>
    <definedName name="jhg">[0]!jhg</definedName>
    <definedName name="JJM">[0]!호서</definedName>
    <definedName name="JKL">#REF!,#REF!</definedName>
    <definedName name="JNH">#REF!,#REF!</definedName>
    <definedName name="JNJ">[4]!Macro6</definedName>
    <definedName name="JPG">[0]!JPG</definedName>
    <definedName name="JTNHMK">[4]!Macro8</definedName>
    <definedName name="JUU">[0]!FGF</definedName>
    <definedName name="JUYGDF">[0]!SSX</definedName>
    <definedName name="juyjuy">[0]!juyjuy</definedName>
    <definedName name="jyt">[0]!jyt</definedName>
    <definedName name="jytr">[0]!jytr</definedName>
    <definedName name="jyu">[0]!jhg</definedName>
    <definedName name="jyuj">[0]!yth</definedName>
    <definedName name="k">#REF!</definedName>
    <definedName name="KA">#REF!</definedName>
    <definedName name="KANG1">#REF!</definedName>
    <definedName name="KANG2">#REF!</definedName>
    <definedName name="KBS">#REF!,#REF!</definedName>
    <definedName name="KGB">[0]!uiy</definedName>
    <definedName name="kiuk">[0]!jhg</definedName>
    <definedName name="KJH">[0]!KJH</definedName>
    <definedName name="kjuj">[0]!tyj</definedName>
    <definedName name="KK">#REF!</definedName>
    <definedName name="KKB">[0]!SSR</definedName>
    <definedName name="KKK">#REF!</definedName>
    <definedName name="KKKKK" hidden="1">{#N/A,#N/A,FALSE,"부대2"}</definedName>
    <definedName name="KKKKKKKKKKKKKKKKKK">#REF!</definedName>
    <definedName name="KKKKKKKKKKKKKKKKKKK">#REF!</definedName>
    <definedName name="kkl">[0]!tyj</definedName>
    <definedName name="KKP">#REF!</definedName>
    <definedName name="KLB">#REF!,#REF!</definedName>
    <definedName name="KMN">#REF!,#REF!</definedName>
    <definedName name="KMP">#REF!</definedName>
    <definedName name="KS">#REF!</definedName>
    <definedName name="kt">#REF!</definedName>
    <definedName name="KUP">#REF!</definedName>
    <definedName name="KYW">#REF!</definedName>
    <definedName name="l">#REF!</definedName>
    <definedName name="LAST">#REF!</definedName>
    <definedName name="LLL">#REF!,#REF!</definedName>
    <definedName name="LLM">[0]!CCF</definedName>
    <definedName name="LMT">#REF!</definedName>
    <definedName name="LMTCH">#REF!</definedName>
    <definedName name="LOP">#REF!</definedName>
    <definedName name="LP1A">#REF!</definedName>
    <definedName name="LP1B">#REF!</definedName>
    <definedName name="LP3A">#REF!</definedName>
    <definedName name="LPB">#REF!</definedName>
    <definedName name="LPBA">#REF!</definedName>
    <definedName name="LPKA">#REF!</definedName>
    <definedName name="LPKB">#REF!</definedName>
    <definedName name="LPM">#REF!</definedName>
    <definedName name="LPMA">#REF!</definedName>
    <definedName name="LPO">#REF!</definedName>
    <definedName name="LPOA">#REF!</definedName>
    <definedName name="LV02A">#REF!</definedName>
    <definedName name="LV02B">#REF!</definedName>
    <definedName name="LV04A">#REF!</definedName>
    <definedName name="LV04B">#REF!</definedName>
    <definedName name="m">#REF!</definedName>
    <definedName name="M_TR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IN_COM_소계">#REF!</definedName>
    <definedName name="MATRO">[0]!MATRO</definedName>
    <definedName name="MCCEA">#REF!</definedName>
    <definedName name="MCCEB">#REF!</definedName>
    <definedName name="MCCF">#REF!</definedName>
    <definedName name="MCCN">#REF!</definedName>
    <definedName name="MCCP">#REF!</definedName>
    <definedName name="MCCS">#REF!</definedName>
    <definedName name="MCON">#REF!</definedName>
    <definedName name="MHHG">[0]!MHHG</definedName>
    <definedName name="MID">#REF!</definedName>
    <definedName name="MMH">[0]!DDC</definedName>
    <definedName name="MMJN">[0]!ㅗㅠㅎㄹ</definedName>
    <definedName name="MMK">[0]!MMK</definedName>
    <definedName name="mml">[0]!jhg</definedName>
    <definedName name="MMM">#REF!,#REF!</definedName>
    <definedName name="MMN">[0]!ㅈㅂㄷㄹ</definedName>
    <definedName name="MMX">[0]!MMK</definedName>
    <definedName name="MNH">[0]!HGG</definedName>
    <definedName name="MNHL">#REF!</definedName>
    <definedName name="MOM">[0]!ㅈㅂㄷ</definedName>
    <definedName name="MONEY">#REF!,#REF!</definedName>
    <definedName name="MOTOR__농형_전폐">#REF!</definedName>
    <definedName name="MS">#REF!</definedName>
    <definedName name="MTRPRCD">#REF!</definedName>
    <definedName name="MTRPRCU">#REF!</definedName>
    <definedName name="musu">#REF!</definedName>
    <definedName name="NBBV">[0]!NBBV</definedName>
    <definedName name="NBC">#REF!,#REF!,#REF!</definedName>
    <definedName name="NBDFF">#REF!,#REF!</definedName>
    <definedName name="nbv">[0]!ㄷㄹㅈ</definedName>
    <definedName name="NHGF">[0]!NHGF</definedName>
    <definedName name="NHL">#REF!</definedName>
    <definedName name="NHM">#REF!</definedName>
    <definedName name="NI">#REF!</definedName>
    <definedName name="NJHT">#REF!,#REF!</definedName>
    <definedName name="NLG">#REF!,#REF!</definedName>
    <definedName name="nmb">[0]!ㄹ퓰</definedName>
    <definedName name="NMJ">[0]!ㅇㄴㄿ</definedName>
    <definedName name="NN">#REF!,#REF!</definedName>
    <definedName name="NNA">[0]!NNF</definedName>
    <definedName name="NNC">[0]!NNC</definedName>
    <definedName name="NND">[0]!NND</definedName>
    <definedName name="NNF">[0]!NNF</definedName>
    <definedName name="NNG">[0]!NNG</definedName>
    <definedName name="nnj">[0]!uiy</definedName>
    <definedName name="nnk">[0]!nnk</definedName>
    <definedName name="nnm">[0]!xcf</definedName>
    <definedName name="NNN">#REF!,#REF!</definedName>
    <definedName name="NNNNNNNNNNNNNNNNNN">#REF!</definedName>
    <definedName name="NO">#REF!</definedName>
    <definedName name="NOIM">#REF!</definedName>
    <definedName name="NON">[0]!xcf</definedName>
    <definedName name="NOT">#REF!</definedName>
    <definedName name="NUMBER">#REF!</definedName>
    <definedName name="O">#REF!</definedName>
    <definedName name="OIOK">[0]!EED</definedName>
    <definedName name="OIU">[0]!OIU</definedName>
    <definedName name="oo">#REF!</definedName>
    <definedName name="OOO" hidden="1">#REF!</definedName>
    <definedName name="OPL">[0]!ㅈㅂㄷ</definedName>
    <definedName name="OPOP" hidden="1">[8]수량산출!#REF!</definedName>
    <definedName name="OPP" hidden="1">#REF!</definedName>
    <definedName name="OPPP" hidden="1">[10]수량산출!$A$3:$H$8539</definedName>
    <definedName name="OPRATE">#REF!</definedName>
    <definedName name="or">#REF!</definedName>
    <definedName name="P">#REF!</definedName>
    <definedName name="P.DAY">#REF!</definedName>
    <definedName name="PAGE1">#REF!</definedName>
    <definedName name="PB">#REF!</definedName>
    <definedName name="PB_2">#REF!</definedName>
    <definedName name="PDC">#REF!</definedName>
    <definedName name="PIP">#REF!,#REF!</definedName>
    <definedName name="PJG">[0]!NNF</definedName>
    <definedName name="PLANT_JE_GWAN_GONG">#REF!</definedName>
    <definedName name="plk">[0]!EGERG</definedName>
    <definedName name="plo">[0]!ㅠㅜㅎ</definedName>
    <definedName name="PLT">[7]!Macro8</definedName>
    <definedName name="PNLW10">#REF!</definedName>
    <definedName name="PNLW8">#REF!</definedName>
    <definedName name="pog">[4]특별교실!Macro9</definedName>
    <definedName name="poi">[0]!HBHG</definedName>
    <definedName name="POL">[0]!HGG</definedName>
    <definedName name="POP">#REF!,#REF!</definedName>
    <definedName name="PP">#REF!</definedName>
    <definedName name="ppl">[0]!jhg</definedName>
    <definedName name="ppp">#REF!</definedName>
    <definedName name="PPPPPPPPPPPPPPPPPPPPPPPPP">#REF!</definedName>
    <definedName name="PR" hidden="1">#REF!</definedName>
    <definedName name="PrinT">#REF!</definedName>
    <definedName name="_xlnm.Print_Area" localSheetId="1">물량내역서!$A$1:$L$36</definedName>
    <definedName name="_xlnm.Print_Area" localSheetId="2">'부대 건축물량내역서'!$A$1:$AW$304</definedName>
    <definedName name="_xlnm.Print_Area" localSheetId="0">원가계산서!$A$4:$H$33</definedName>
    <definedName name="_xlnm.Print_Area">#REF!</definedName>
    <definedName name="PRINT_AREA_MI">#N/A</definedName>
    <definedName name="Print_Tiltes">#REF!</definedName>
    <definedName name="Print_TitIes">#REF!</definedName>
    <definedName name="PRINT_TITLE">#REF!</definedName>
    <definedName name="_xlnm.Print_Titles" localSheetId="1">물량내역서!$B:$C,물량내역서!$1:$3</definedName>
    <definedName name="_xlnm.Print_Titles" localSheetId="2">'부대 건축물량내역서'!$1:$4</definedName>
    <definedName name="_xlnm.Print_Titles" localSheetId="0">원가계산서!$1:$3</definedName>
    <definedName name="_xlnm.Print_Titles">#REF!</definedName>
    <definedName name="PRINT_TITLES_MI">#N/A</definedName>
    <definedName name="PRS" hidden="1">#REF!</definedName>
    <definedName name="PTA보완요약">#REF!</definedName>
    <definedName name="PV100경">#REF!</definedName>
    <definedName name="PV100노">#REF!</definedName>
    <definedName name="PV100재">#REF!</definedName>
    <definedName name="PV150경">#REF!</definedName>
    <definedName name="PV150노">#REF!</definedName>
    <definedName name="PV150재">#REF!</definedName>
    <definedName name="PV40경">#REF!</definedName>
    <definedName name="PV40노">#REF!</definedName>
    <definedName name="PV40재">#REF!</definedName>
    <definedName name="PV50경">#REF!</definedName>
    <definedName name="PV50노">#REF!</definedName>
    <definedName name="PV50재">#REF!</definedName>
    <definedName name="PVCELBOW100">#REF!</definedName>
    <definedName name="PVCELBOW125">#REF!</definedName>
    <definedName name="PVCELBOW150">#REF!</definedName>
    <definedName name="PVCTEE150">#REF!</definedName>
    <definedName name="PVC접합제">#REF!</definedName>
    <definedName name="PVC지수판">#REF!</definedName>
    <definedName name="PXPTA요약">#REF!</definedName>
    <definedName name="Q">#REF!</definedName>
    <definedName name="qas">[0]!ㅁㄴㄹㅇㄹ</definedName>
    <definedName name="qdr">[0]!REEG</definedName>
    <definedName name="QFQF" hidden="1">#REF!</definedName>
    <definedName name="QLQL">#REF!</definedName>
    <definedName name="qq">#REF!</definedName>
    <definedName name="QQA">[0]!QQA</definedName>
    <definedName name="qqq">#REF!</definedName>
    <definedName name="QSR">[0]!CDD</definedName>
    <definedName name="QSS">[0]!MATRO</definedName>
    <definedName name="QTY">[0]!SAF</definedName>
    <definedName name="QUIT">[7]!Macro8</definedName>
    <definedName name="qwe">[0]!ㅈㅂㄷㄹ</definedName>
    <definedName name="QWER">#REF!</definedName>
    <definedName name="RATE">#REF!</definedName>
    <definedName name="rcon">#REF!</definedName>
    <definedName name="_xlnm.Recorder">#REF!</definedName>
    <definedName name="REEG">[0]!REEG</definedName>
    <definedName name="REGSVTEB">[0]!REGSVTEB</definedName>
    <definedName name="ret">[0]!ret</definedName>
    <definedName name="REUIHGURI">[0]!REUIHGURI</definedName>
    <definedName name="reyt">[0]!reyt</definedName>
    <definedName name="rff">[6]을!#REF!</definedName>
    <definedName name="RFG">#REF!,#REF!,#REF!</definedName>
    <definedName name="RFWE">[0]!GDF</definedName>
    <definedName name="rgfg">[0]!jhg</definedName>
    <definedName name="RGR">[0]!GDF</definedName>
    <definedName name="RGVBF">[0]!RGVBF</definedName>
    <definedName name="RK" hidden="1">[8]수량산출!#REF!</definedName>
    <definedName name="rlr">#REF!</definedName>
    <definedName name="rp">#REF!</definedName>
    <definedName name="RRE">#REF!,#REF!</definedName>
    <definedName name="rrr">#REF!</definedName>
    <definedName name="rs">#REF!</definedName>
    <definedName name="RT">#REF!,#REF!,#REF!</definedName>
    <definedName name="RT5G">[0]!RT5G</definedName>
    <definedName name="RTG">[0]!EEDD</definedName>
    <definedName name="rthrtu">[0]!juyjuy</definedName>
    <definedName name="RTHT">[0]!TTHG</definedName>
    <definedName name="rtt">#REF!</definedName>
    <definedName name="RTU">#REF!,#REF!</definedName>
    <definedName name="rty">#REF!,#REF!</definedName>
    <definedName name="S_B">#REF!</definedName>
    <definedName name="S_B1">#REF!</definedName>
    <definedName name="S_G">#REF!</definedName>
    <definedName name="S_G1">#REF!</definedName>
    <definedName name="S_R">#REF!</definedName>
    <definedName name="S_R1">#REF!</definedName>
    <definedName name="S_X">#REF!</definedName>
    <definedName name="S_X1">#REF!</definedName>
    <definedName name="S_Y">#REF!</definedName>
    <definedName name="S_Y1">#REF!</definedName>
    <definedName name="S_Z">#REF!</definedName>
    <definedName name="S_Z1">#REF!</definedName>
    <definedName name="SAF">[0]!SAF</definedName>
    <definedName name="SALPRCD">#REF!</definedName>
    <definedName name="SALPRCU">#REF!</definedName>
    <definedName name="SAN">[6]을!#REF!</definedName>
    <definedName name="SAP" hidden="1">#REF!</definedName>
    <definedName name="SAPBEXdnldView" hidden="1">"41JLQUL0YNPVK3OX98UIGJGNP"</definedName>
    <definedName name="SAPBEXsysID" hidden="1">"BWP"</definedName>
    <definedName name="SDAVF">[0]!GVHBG</definedName>
    <definedName name="SDC">#REF!,#REF!</definedName>
    <definedName name="SdcdF">[0]!NBBV</definedName>
    <definedName name="SDD">[0]!TRR</definedName>
    <definedName name="SDF">#REF!</definedName>
    <definedName name="SDFJLKS">BlankMacro1</definedName>
    <definedName name="SDFSF" hidden="1">#REF!</definedName>
    <definedName name="SDG">[0]!ㄷㄹㅈ</definedName>
    <definedName name="SDK">#REF!,#REF!</definedName>
    <definedName name="SDRFE">[0]!SDRFE</definedName>
    <definedName name="sdsd">[0]!jhg</definedName>
    <definedName name="sdv">[0]!uiy</definedName>
    <definedName name="SDVF">[0]!SDVF</definedName>
    <definedName name="SER">#REF!</definedName>
    <definedName name="SERT">#REF!</definedName>
    <definedName name="sfd">[0]!sfd</definedName>
    <definedName name="sfdbd">#REF!</definedName>
    <definedName name="SFH">[0]!ㅗㅠㅎㄹ</definedName>
    <definedName name="SHEET">#REF!</definedName>
    <definedName name="sheet1">#REF!</definedName>
    <definedName name="SIS">[0]!NNF</definedName>
    <definedName name="size">#REF!</definedName>
    <definedName name="SKIN">#REF!</definedName>
    <definedName name="SLAB1">#REF!</definedName>
    <definedName name="SLAB2">#REF!</definedName>
    <definedName name="SLAB3">#REF!</definedName>
    <definedName name="SMP">#REF!</definedName>
    <definedName name="so" hidden="1">{#N/A,#N/A,FALSE,"배수2"}</definedName>
    <definedName name="SOC">[0]!OIU</definedName>
    <definedName name="SOS">[0]!MATRO</definedName>
    <definedName name="SPA">#REF!</definedName>
    <definedName name="sr">#REF!,#REF!</definedName>
    <definedName name="SS">#REF!</definedName>
    <definedName name="SSR">[0]!SSR</definedName>
    <definedName name="SSS">#REF!</definedName>
    <definedName name="SSSC">[0]!CCF</definedName>
    <definedName name="SSSS">#REF!</definedName>
    <definedName name="SSSSS">#REF!</definedName>
    <definedName name="SSSSSS">#REF!</definedName>
    <definedName name="SSSSSSSS">#REF!</definedName>
    <definedName name="SSW">#REF!,#REF!</definedName>
    <definedName name="SSX">[0]!SSX</definedName>
    <definedName name="ST">#REF!</definedName>
    <definedName name="STMATA">#REF!</definedName>
    <definedName name="STMSAT">#REF!</definedName>
    <definedName name="STMTBL">#REF!</definedName>
    <definedName name="STSCAP32">#REF!</definedName>
    <definedName name="STSCAP80">#REF!</definedName>
    <definedName name="STSELBOW20">#REF!</definedName>
    <definedName name="STSELBOW25">#REF!</definedName>
    <definedName name="STSELBOW32">#REF!</definedName>
    <definedName name="STSELBOW50">#REF!</definedName>
    <definedName name="STSNIFFLE20">#REF!</definedName>
    <definedName name="STSNIFFLE25">#REF!</definedName>
    <definedName name="STSNIFFLE32">#REF!</definedName>
    <definedName name="STSNIFFLE50">#REF!</definedName>
    <definedName name="STSSOCKET20">#REF!</definedName>
    <definedName name="STSTEE32">#REF!</definedName>
    <definedName name="STSTEE50">#REF!</definedName>
    <definedName name="STSUNION20">#REF!</definedName>
    <definedName name="STSUNION25">#REF!</definedName>
    <definedName name="STSUNION32">#REF!</definedName>
    <definedName name="STSUNION50">#REF!</definedName>
    <definedName name="STS앵글">#REF!</definedName>
    <definedName name="STS평철">#REF!</definedName>
    <definedName name="ST산출">[0]!BlankMacro1</definedName>
    <definedName name="SUP">#REF!</definedName>
    <definedName name="SVFGSF">[0]!KJH</definedName>
    <definedName name="SZVFGG">[0]!REEG</definedName>
    <definedName name="TAK">#REF!</definedName>
    <definedName name="TBM">#REF!</definedName>
    <definedName name="TFG">#REF!,#REF!</definedName>
    <definedName name="TGG">[7]!Macro8</definedName>
    <definedName name="TGGG">[0]!TGGG</definedName>
    <definedName name="TIT">#REF!</definedName>
    <definedName name="titles">#REF!</definedName>
    <definedName name="TKG">#REF!,#REF!</definedName>
    <definedName name="TL">[0]!TL</definedName>
    <definedName name="TOTAL">#REF!</definedName>
    <definedName name="TOTAL2">#REF!</definedName>
    <definedName name="TR_R">#REF!</definedName>
    <definedName name="TR_X">#REF!</definedName>
    <definedName name="TRR">[0]!TRR</definedName>
    <definedName name="TRRR">[0]!TRRR</definedName>
    <definedName name="tryrtg">[0]!bvvc</definedName>
    <definedName name="TTHG">[0]!TTHG</definedName>
    <definedName name="TTI">#REF!,#REF!,#REF!</definedName>
    <definedName name="TTR">[0]!ㅁㄴㄹㅇㄹ</definedName>
    <definedName name="TTT">#REF!</definedName>
    <definedName name="TTTG">#REF!,#REF!</definedName>
    <definedName name="TTTT" hidden="1">#REF!</definedName>
    <definedName name="TUNVS">[0]!ㄷㄹㅈ</definedName>
    <definedName name="tuu">[0]!frt</definedName>
    <definedName name="TYH">[0]!TYH</definedName>
    <definedName name="tyj">[0]!tyj</definedName>
    <definedName name="TYU">#REF!,#REF!</definedName>
    <definedName name="tyy">[0]!reyt</definedName>
    <definedName name="U">#REF!</definedName>
    <definedName name="uiy">[0]!uiy</definedName>
    <definedName name="UJ">#REF!</definedName>
    <definedName name="UJJ">[0]!YHG</definedName>
    <definedName name="ujy">[0]!ret</definedName>
    <definedName name="UL">[6]을!#REF!</definedName>
    <definedName name="UNITA">#REF!</definedName>
    <definedName name="UNITAA">#REF!</definedName>
    <definedName name="UNITB">#REF!</definedName>
    <definedName name="UNITBB">#REF!</definedName>
    <definedName name="UNITC">#REF!</definedName>
    <definedName name="UNITC1">#REF!</definedName>
    <definedName name="UNITCA">#REF!</definedName>
    <definedName name="UNITD">#REF!</definedName>
    <definedName name="UNITDA">#REF!</definedName>
    <definedName name="unj">[4]!Macro8</definedName>
    <definedName name="UPSR">#REF!</definedName>
    <definedName name="US">#REF!</definedName>
    <definedName name="USANCE">#REF!</definedName>
    <definedName name="uu">#REF!</definedName>
    <definedName name="UUU">[0]!UUU</definedName>
    <definedName name="uyj">[0]!tyj</definedName>
    <definedName name="UYUY">[0]!DGRT</definedName>
    <definedName name="VAC">#REF!</definedName>
    <definedName name="vat">#REF!</definedName>
    <definedName name="VB">#REF!</definedName>
    <definedName name="VB_2">#REF!</definedName>
    <definedName name="vbc">[0]!REGSVTEB</definedName>
    <definedName name="vbdfgg">#REF!</definedName>
    <definedName name="VBGDH">[0]!HBHG</definedName>
    <definedName name="vbn">[0]!vbn</definedName>
    <definedName name="vbnh">[0]!ㅗㅠㅎㄹ</definedName>
    <definedName name="VBV">[0]!RGVBF</definedName>
    <definedName name="vcx">[0]!ㅗㅠㅎㄹ</definedName>
    <definedName name="VFJKEH">[0]!DDC</definedName>
    <definedName name="VFV">[0]!ㄷㄹㅈ</definedName>
    <definedName name="VGF">[0]!VGF</definedName>
    <definedName name="vgh">[4]!Macro2</definedName>
    <definedName name="vhj">#REF!,#REF!</definedName>
    <definedName name="VIP">[7]특별교실!Macro9</definedName>
    <definedName name="VIR">[7]!Macro7</definedName>
    <definedName name="VIS">[7]특별교실!Macro9</definedName>
    <definedName name="vlo">[0]!juyjuy</definedName>
    <definedName name="vnb">[0]!vnb</definedName>
    <definedName name="VNJ">[0]!VNJ</definedName>
    <definedName name="VV">#REF!</definedName>
    <definedName name="vvb">[0]!ㅌㅊㅍ</definedName>
    <definedName name="VVV">[0]!EGERG</definedName>
    <definedName name="w">#REF!</definedName>
    <definedName name="WDDSF">#REF!,#REF!,#REF!</definedName>
    <definedName name="wddw">[0]!ㅈㄷㅂㄹ</definedName>
    <definedName name="wdes">[0]!vbn</definedName>
    <definedName name="WDF">[0]!QQA</definedName>
    <definedName name="WDFG">#REF!,#REF!</definedName>
    <definedName name="WDV">[0]!WDV</definedName>
    <definedName name="WEF">#REF!,#REF!</definedName>
    <definedName name="WEFDS">[0]!MATRO</definedName>
    <definedName name="WER">[0]!TRRR</definedName>
    <definedName name="wessdd">#REF!</definedName>
    <definedName name="WEW">#REF!</definedName>
    <definedName name="WFG">[0]!MATRO</definedName>
    <definedName name="WIRUY">[0]!WIRUY</definedName>
    <definedName name="WJDDJ">#REF!</definedName>
    <definedName name="WON">[6]을!#REF!</definedName>
    <definedName name="wqd">[0]!ㅗㅠㅎㄹ</definedName>
    <definedName name="wrn.구조2." hidden="1">{#N/A,#N/A,FALSE,"구조2"}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이정표." hidden="1">{#N/A,#N/A,FALSE,"이정표"}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sdf">[0]!ret</definedName>
    <definedName name="wsg">#REF!,#REF!</definedName>
    <definedName name="WSS">[0]!ㅁㄴㄹㅇㄹ</definedName>
    <definedName name="WSX">[0]!WWF</definedName>
    <definedName name="ww">#REF!</definedName>
    <definedName name="WWF">[0]!WWF</definedName>
    <definedName name="WWQ">[0]!ㄷㄹㅈ</definedName>
    <definedName name="WWR">[0]!uiy</definedName>
    <definedName name="WWT">[0]!WWT</definedName>
    <definedName name="WWU">[0]!ㅈㄷㅂㄹ</definedName>
    <definedName name="WWW">[0]!DGRT</definedName>
    <definedName name="WWWWWWWWWWWWWWWWWWWWWW">#REF!</definedName>
    <definedName name="x">#REF!</definedName>
    <definedName name="xcc">[0]!ㅁㄴㄹㅇㄹ</definedName>
    <definedName name="xcf">[0]!xcf</definedName>
    <definedName name="xdd">[0]!jytr</definedName>
    <definedName name="XDE">[0]!ㅗㅠㅎㄹ</definedName>
    <definedName name="XDF">[0]!xcf</definedName>
    <definedName name="XDR">[0]!ㅈㄷㅂㄹ</definedName>
    <definedName name="XDS">[0]!NNF</definedName>
    <definedName name="xhd">[0]!xhd</definedName>
    <definedName name="XSD">[0]!MATRO</definedName>
    <definedName name="XXD">#REF!,#REF!</definedName>
    <definedName name="XXX">#REF!,#REF!</definedName>
    <definedName name="Y">#REF!</definedName>
    <definedName name="Y6U">[0]!Y6U</definedName>
    <definedName name="YEAR">#REF!</definedName>
    <definedName name="YHG">[0]!YHG</definedName>
    <definedName name="YHGG">[0]!HTD</definedName>
    <definedName name="YIP">[0]!QQA</definedName>
    <definedName name="YJH">[0]!YJH</definedName>
    <definedName name="yjy">[0]!jytr</definedName>
    <definedName name="YS">#REF!</definedName>
    <definedName name="yth">[0]!yth</definedName>
    <definedName name="ytjuy">[0]!ytjuy</definedName>
    <definedName name="yyy" hidden="1">[11]수량산출!$A$1:$A$8561</definedName>
    <definedName name="YYYYYYYYYYYYYYYYYYY">#REF!</definedName>
    <definedName name="Z">#REF!</definedName>
    <definedName name="ZB">#REF!</definedName>
    <definedName name="ZB_2">#REF!</definedName>
    <definedName name="ZFVGFDHB">[0]!AVGHBD</definedName>
    <definedName name="ZLO">[0]!QQA</definedName>
    <definedName name="zsb">[0]!GVHBG</definedName>
    <definedName name="zsd">[0]!ㅈㄷㅂㄹ</definedName>
    <definedName name="zx" hidden="1">[12]노임단가!#REF!</definedName>
    <definedName name="zxc">[0]!ㄷㄹㅈ</definedName>
    <definedName name="zxcf">[0]!zxcf</definedName>
    <definedName name="zxd">[0]!zxd</definedName>
    <definedName name="ZZZ">[7]!Macro8</definedName>
    <definedName name="ㄱ" hidden="1">[13]수량산출!#REF!</definedName>
    <definedName name="ㄱㄱㄱ">#REF!</definedName>
    <definedName name="ㄱㄱㄱㄱㄱ">#REF!</definedName>
    <definedName name="ㄱㅀㅍㅇ">[0]!ㅝㅗ허</definedName>
    <definedName name="가로등부표1">[14]!Macro13</definedName>
    <definedName name="가로등부표2">#REF!,#REF!</definedName>
    <definedName name="가로등점멸기">#REF!</definedName>
    <definedName name="가마환율">#REF!</definedName>
    <definedName name="가아" hidden="1">[15]수량산출!#REF!</definedName>
    <definedName name="각재">#REF!</definedName>
    <definedName name="간노">#REF!</definedName>
    <definedName name="간재">#REF!</definedName>
    <definedName name="간접노무비">#REF!</definedName>
    <definedName name="간접노무비1">#REF!</definedName>
    <definedName name="간접노무비10">#REF!</definedName>
    <definedName name="간접노무비11">#REF!</definedName>
    <definedName name="간접노무비12">#REF!</definedName>
    <definedName name="간접노무비13">#REF!</definedName>
    <definedName name="간접노무비14">#REF!</definedName>
    <definedName name="간접노무비2">#REF!</definedName>
    <definedName name="간접노무비3">#REF!</definedName>
    <definedName name="간접노무비4">#REF!</definedName>
    <definedName name="간접노무비5">#REF!</definedName>
    <definedName name="간접노무비6">#REF!</definedName>
    <definedName name="간접노무비7">#REF!</definedName>
    <definedName name="간접노무비8">#REF!</definedName>
    <definedName name="간접노무비9">#REF!</definedName>
    <definedName name="간접노무비요율">#REF!</definedName>
    <definedName name="간접노무비요율_변경">#REF!</definedName>
    <definedName name="간접노무비요율1">#REF!</definedName>
    <definedName name="간접노무비요율10">#REF!</definedName>
    <definedName name="간접노무비요율11">#REF!</definedName>
    <definedName name="간접노무비요율12">#REF!</definedName>
    <definedName name="간접노무비요율13">#REF!</definedName>
    <definedName name="간접노무비요율14">#REF!</definedName>
    <definedName name="간접노무비요율2">#REF!</definedName>
    <definedName name="간접노무비요율3">#REF!</definedName>
    <definedName name="간접노무비요율4">#REF!</definedName>
    <definedName name="간접노무비요율5">#REF!</definedName>
    <definedName name="간접노무비요율6">#REF!</definedName>
    <definedName name="간접노무비요율7">#REF!</definedName>
    <definedName name="간접노무비요율8">#REF!</definedName>
    <definedName name="간접노무비요율9">#REF!</definedName>
    <definedName name="갑">#REF!</definedName>
    <definedName name="갑지">#REF!</definedName>
    <definedName name="값">#REF!,#REF!,#REF!,#REF!,#REF!</definedName>
    <definedName name="강20경">#REF!</definedName>
    <definedName name="강20노">#REF!</definedName>
    <definedName name="강20재">#REF!</definedName>
    <definedName name="강25경">#REF!</definedName>
    <definedName name="강25노">#REF!</definedName>
    <definedName name="강25재">#REF!</definedName>
    <definedName name="강32경">#REF!</definedName>
    <definedName name="강32노">#REF!</definedName>
    <definedName name="강32재">#REF!</definedName>
    <definedName name="강40경">#REF!</definedName>
    <definedName name="강40노">#REF!</definedName>
    <definedName name="강40재">#REF!</definedName>
    <definedName name="강50경">#REF!</definedName>
    <definedName name="강50노">#REF!</definedName>
    <definedName name="강50재">#REF!</definedName>
    <definedName name="강아지" hidden="1">#REF!</definedName>
    <definedName name="강원">#REF!</definedName>
    <definedName name="갱부">#REF!</definedName>
    <definedName name="거푸경">#REF!</definedName>
    <definedName name="거푸노">#REF!</definedName>
    <definedName name="거푸재">#REF!</definedName>
    <definedName name="거푸집">#REF!</definedName>
    <definedName name="거ㅏ" hidden="1">[13]수량산출!$A$3:$H$8539</definedName>
    <definedName name="건기운기">#REF!</definedName>
    <definedName name="건설기계운전기사">#REF!</definedName>
    <definedName name="건설기계운전기사1">#REF!</definedName>
    <definedName name="건설기계운전사">56603</definedName>
    <definedName name="건설기계조수">43994</definedName>
    <definedName name="건설기계조장">68228</definedName>
    <definedName name="건축목공">#REF!</definedName>
    <definedName name="검">#REF!</definedName>
    <definedName name="검사">#REF!</definedName>
    <definedName name="검색일자">#REF!</definedName>
    <definedName name="견">#REF!</definedName>
    <definedName name="견적">#REF!</definedName>
    <definedName name="견적가">#REF!</definedName>
    <definedName name="견적단가">#REF!</definedName>
    <definedName name="견적대비" hidden="1">#REF!</definedName>
    <definedName name="견적대비표">#REF!</definedName>
    <definedName name="견적탱크">#REF!</definedName>
    <definedName name="결속선">#REF!</definedName>
    <definedName name="결정치">#REF!</definedName>
    <definedName name="경금">#REF!</definedName>
    <definedName name="경남">#REF!</definedName>
    <definedName name="경남1">#REF!</definedName>
    <definedName name="경단">#REF!</definedName>
    <definedName name="경북">#REF!</definedName>
    <definedName name="경비">#REF!</definedName>
    <definedName name="경비1">#REF!</definedName>
    <definedName name="경비10">#REF!</definedName>
    <definedName name="경비11">#REF!</definedName>
    <definedName name="경비12">#REF!</definedName>
    <definedName name="경비13">#REF!</definedName>
    <definedName name="경비14">#REF!</definedName>
    <definedName name="경비2">#REF!</definedName>
    <definedName name="경비3">#REF!</definedName>
    <definedName name="경비4">#REF!</definedName>
    <definedName name="경비5">#REF!</definedName>
    <definedName name="경비6">#REF!</definedName>
    <definedName name="경비7">#REF!</definedName>
    <definedName name="경비8">#REF!</definedName>
    <definedName name="경비9">#REF!</definedName>
    <definedName name="경영환율">#REF!</definedName>
    <definedName name="경용">[0]!WWF</definedName>
    <definedName name="계">#REF!</definedName>
    <definedName name="계약2001">#REF!</definedName>
    <definedName name="계장공">62012</definedName>
    <definedName name="계획환율">#REF!</definedName>
    <definedName name="고">#REF!</definedName>
    <definedName name="고2">#REF!</definedName>
    <definedName name="고압">#REF!</definedName>
    <definedName name="고용보험료">#REF!</definedName>
    <definedName name="고용보험료1">#REF!</definedName>
    <definedName name="고용보험료요율">#REF!</definedName>
    <definedName name="고용보험료요율_변경">#REF!</definedName>
    <definedName name="고용보험료요율1">#REF!</definedName>
    <definedName name="곡선부">#REF!</definedName>
    <definedName name="공">#REF!</definedName>
    <definedName name="공급가액">#REF!</definedName>
    <definedName name="공사개요3">#REF!</definedName>
    <definedName name="공사계획">#REF!</definedName>
    <definedName name="공사노임">#REF!</definedName>
    <definedName name="공사명">#REF!</definedName>
    <definedName name="공사비">#REF!</definedName>
    <definedName name="공사원가">#REF!</definedName>
    <definedName name="공사원가1">#REF!</definedName>
    <definedName name="공일">#REF!</definedName>
    <definedName name="공조">#REF!</definedName>
    <definedName name="공종별부분합계">#REF!</definedName>
    <definedName name="관갉">#REF!,#REF!,#REF!</definedName>
    <definedName name="관경">#REF!</definedName>
    <definedName name="관경s">#REF!</definedName>
    <definedName name="관급">#REF!,#REF!,#REF!</definedName>
    <definedName name="관급1">#REF!,#REF!,#REF!</definedName>
    <definedName name="관급단가">#REF!</definedName>
    <definedName name="관급자재">#REF!,#REF!,#REF!</definedName>
    <definedName name="관급자재비">#REF!</definedName>
    <definedName name="관리비">#REF!</definedName>
    <definedName name="관종">#REF!</definedName>
    <definedName name="관종만">#REF!</definedName>
    <definedName name="관중량">#REF!</definedName>
    <definedName name="관총자재">#REF!</definedName>
    <definedName name="광영">[0]!ㅁㄴㄹㅇㄹ</definedName>
    <definedName name="광케이블구성상세도">BlankMacro1</definedName>
    <definedName name="구역화물">#REF!</definedName>
    <definedName name="구역화물단가">#REF!</definedName>
    <definedName name="구조물">#REF!</definedName>
    <definedName name="근로자퇴직금1">#REF!</definedName>
    <definedName name="근로자퇴직금10">#REF!</definedName>
    <definedName name="근로자퇴직금11">#REF!</definedName>
    <definedName name="근로자퇴직금12">#REF!</definedName>
    <definedName name="근로자퇴직금13">#REF!</definedName>
    <definedName name="근로자퇴직금14">#REF!</definedName>
    <definedName name="근로자퇴직금2">#REF!</definedName>
    <definedName name="근로자퇴직금3">#REF!</definedName>
    <definedName name="근로자퇴직금4">#REF!</definedName>
    <definedName name="근로자퇴직금5">#REF!</definedName>
    <definedName name="근로자퇴직금6">#REF!</definedName>
    <definedName name="근로자퇴직금7">#REF!</definedName>
    <definedName name="근로자퇴직금8">#REF!</definedName>
    <definedName name="근로자퇴직금9">#REF!</definedName>
    <definedName name="근로자퇴직금요율1">#REF!</definedName>
    <definedName name="근로자퇴직금요율10">#REF!</definedName>
    <definedName name="근로자퇴직금요율11">#REF!</definedName>
    <definedName name="근로자퇴직금요율12">#REF!</definedName>
    <definedName name="근로자퇴직금요율13">#REF!</definedName>
    <definedName name="근로자퇴직금요율14">#REF!</definedName>
    <definedName name="근로자퇴직금요율2">#REF!</definedName>
    <definedName name="근로자퇴직금요율3">#REF!</definedName>
    <definedName name="근로자퇴직금요율4">#REF!</definedName>
    <definedName name="근로자퇴직금요율5">#REF!</definedName>
    <definedName name="근로자퇴직금요율6">#REF!</definedName>
    <definedName name="근로자퇴직금요율7">#REF!</definedName>
    <definedName name="근로자퇴직금요율8">#REF!</definedName>
    <definedName name="근로자퇴직금요율9">#REF!</definedName>
    <definedName name="기">#REF!</definedName>
    <definedName name="기00">#REF!</definedName>
    <definedName name="기01">#REF!</definedName>
    <definedName name="기02">#REF!</definedName>
    <definedName name="기03">#REF!</definedName>
    <definedName name="기04">#REF!</definedName>
    <definedName name="기97">#REF!</definedName>
    <definedName name="기98">#REF!</definedName>
    <definedName name="기99">#REF!</definedName>
    <definedName name="기계">#REF!</definedName>
    <definedName name="기계공">#REF!</definedName>
    <definedName name="기계단각가">#REF!</definedName>
    <definedName name="기계설치공">57749</definedName>
    <definedName name="기계운전사">#REF!</definedName>
    <definedName name="기계운전사1">#REF!</definedName>
    <definedName name="기록">#REF!</definedName>
    <definedName name="기성내력">#REF!</definedName>
    <definedName name="기운사">#REF!</definedName>
    <definedName name="기자재수량">#REF!</definedName>
    <definedName name="기층t">#REF!</definedName>
    <definedName name="기타경비">#REF!</definedName>
    <definedName name="기타경비1">#REF!</definedName>
    <definedName name="기타경비10">#REF!</definedName>
    <definedName name="기타경비11">#REF!</definedName>
    <definedName name="기타경비12">#REF!</definedName>
    <definedName name="기타경비13">#REF!</definedName>
    <definedName name="기타경비14">#REF!</definedName>
    <definedName name="기타경비2">#REF!</definedName>
    <definedName name="기타경비3">#REF!</definedName>
    <definedName name="기타경비4">#REF!</definedName>
    <definedName name="기타경비5">#REF!</definedName>
    <definedName name="기타경비6">#REF!</definedName>
    <definedName name="기타경비7">#REF!</definedName>
    <definedName name="기타경비8">#REF!</definedName>
    <definedName name="기타경비9">#REF!</definedName>
    <definedName name="기타경비요율">#REF!</definedName>
    <definedName name="기타경비요율_변경">#REF!</definedName>
    <definedName name="기타경비요율1">#REF!</definedName>
    <definedName name="기타경비요율10">#REF!</definedName>
    <definedName name="기타경비요율11">#REF!</definedName>
    <definedName name="기타경비요율12">#REF!</definedName>
    <definedName name="기타경비요율13">#REF!</definedName>
    <definedName name="기타경비요율14">#REF!</definedName>
    <definedName name="기타경비요율2">#REF!</definedName>
    <definedName name="기타경비요율3">#REF!</definedName>
    <definedName name="기타경비요율4">#REF!</definedName>
    <definedName name="기타경비요율5">#REF!</definedName>
    <definedName name="기타경비요율6">#REF!</definedName>
    <definedName name="기타경비요율7">#REF!</definedName>
    <definedName name="기타경비요율8">#REF!</definedName>
    <definedName name="기타경비요율9">#REF!</definedName>
    <definedName name="김">[0]!VGF</definedName>
    <definedName name="김대호" hidden="1">{#N/A,#N/A,FALSE,"부대1"}</definedName>
    <definedName name="꺽쇠">#REF!</definedName>
    <definedName name="ㄳㄳ">#REF!</definedName>
    <definedName name="ㄴ">#REF!</definedName>
    <definedName name="ㄴㄴ">#REF!</definedName>
    <definedName name="ㄴㄴㄴ" hidden="1">#REF!</definedName>
    <definedName name="ㄴㄴㄴㄴ" hidden="1">#REF!</definedName>
    <definedName name="ㄴㄴㄴㄴㄴ" hidden="1">#REF!</definedName>
    <definedName name="ㄴㄴㄴㄴㄴㄴ">#REF!</definedName>
    <definedName name="ㄴㄴㄴㄴㄴㄴㄴㄴㄴㄴ">#REF!</definedName>
    <definedName name="ㄴㄴㄴㄴㄴㄴㄴㄴㄴㄴㄴㄴㄴㄴㄴㄴㄴ" hidden="1">#REF!</definedName>
    <definedName name="ㄴㄴㄴㄴㄴㅁ">#REF!</definedName>
    <definedName name="ㄴㄴㅁㅁㅇㄴ">#REF!</definedName>
    <definedName name="ㄴㄴㅇㄻㄴㄹㅇ">BlankMacro1</definedName>
    <definedName name="ㄴㄴㅇㅇㄴ">#REF!</definedName>
    <definedName name="ㄴㄹㄹㄴㄹ">#REF!</definedName>
    <definedName name="ㄴㄹㅇㄴㄹㅇ">#REF!</definedName>
    <definedName name="ㄴㅀ">BlankMacro1</definedName>
    <definedName name="ㄴㅁ">#REF!</definedName>
    <definedName name="ㄴㅁㅁ">#REF!</definedName>
    <definedName name="ㄴㅁㅇㄹㅊㅇ">#REF!,#REF!</definedName>
    <definedName name="ㄴㅁㅇㅇㄴㅇ">#REF!</definedName>
    <definedName name="ㄴㅁㅇㅇㄴㅇㄴ">#REF!</definedName>
    <definedName name="ㄴㅇ">#REF!</definedName>
    <definedName name="ㄴㅇㄴㄴㅁㅁ">#REF!</definedName>
    <definedName name="ㄴㅇㄹ">#REF!</definedName>
    <definedName name="ㄴㅇㄹㄴㅁ">BlankMacro1</definedName>
    <definedName name="ㄴㅇㄹㅇㄷ">#REF!</definedName>
    <definedName name="ㄴㅇㅎㄹㄴㅇㅎ">BlankMacro1</definedName>
    <definedName name="나">#REF!</definedName>
    <definedName name="난">#REF!</definedName>
    <definedName name="날자">#REF!</definedName>
    <definedName name="남해">[0]!TRR</definedName>
    <definedName name="내선전공">#REF!</definedName>
    <definedName name="내역" hidden="1">{#N/A,#N/A,FALSE,"배수1"}</definedName>
    <definedName name="내역서">#REF!</definedName>
    <definedName name="내역서2">#REF!</definedName>
    <definedName name="내역이동엽" hidden="1">{#N/A,#N/A,FALSE,"배수1"}</definedName>
    <definedName name="내역총괄" hidden="1">{#N/A,#N/A,FALSE,"부대2"}</definedName>
    <definedName name="너">#REF!</definedName>
    <definedName name="노00">#REF!</definedName>
    <definedName name="노01">#REF!</definedName>
    <definedName name="노02">#REF!</definedName>
    <definedName name="노03">#REF!</definedName>
    <definedName name="노04">#REF!</definedName>
    <definedName name="노97">#REF!</definedName>
    <definedName name="노98">#REF!</definedName>
    <definedName name="노99">#REF!</definedName>
    <definedName name="노금">#REF!</definedName>
    <definedName name="노단">#REF!</definedName>
    <definedName name="노무비">#REF!</definedName>
    <definedName name="노무비1">#REF!</definedName>
    <definedName name="노무비10">#REF!</definedName>
    <definedName name="노무비11">#REF!</definedName>
    <definedName name="노무비12">#REF!</definedName>
    <definedName name="노무비13">#REF!</definedName>
    <definedName name="노무비14">#REF!</definedName>
    <definedName name="노무비2">#REF!</definedName>
    <definedName name="노무비3">#REF!</definedName>
    <definedName name="노무비4">#REF!</definedName>
    <definedName name="노무비5">#REF!</definedName>
    <definedName name="노무비6">#REF!</definedName>
    <definedName name="노무비7">#REF!</definedName>
    <definedName name="노무비8">#REF!</definedName>
    <definedName name="노무비9">#REF!</definedName>
    <definedName name="노산3교집계표">#REF!</definedName>
    <definedName name="노임">#REF!</definedName>
    <definedName name="노임단가">#REF!</definedName>
    <definedName name="노지">#REF!</definedName>
    <definedName name="노출직">#REF!</definedName>
    <definedName name="노출직부">#REF!</definedName>
    <definedName name="녹막이페인트">#REF!</definedName>
    <definedName name="능력">[0]!능력</definedName>
    <definedName name="ㄶㄹㄴㅇ">BlankMacro1</definedName>
    <definedName name="ㄶㄹㄹㄴㅇㅎ">BlankMacro1</definedName>
    <definedName name="ㄷ11111">#REF!</definedName>
    <definedName name="ㄷㄱㄷㅅㅅㅅ">#REF!</definedName>
    <definedName name="ㄷㄷ">#REF!</definedName>
    <definedName name="ㄷㄷㅈ">#REF!</definedName>
    <definedName name="ㄷㄹㄹㅇ">#REF!</definedName>
    <definedName name="ㄷㄹㅇㄴ">#REF!</definedName>
    <definedName name="ㄷㄹㅇㄴㄹ">#REF!</definedName>
    <definedName name="ㄷㄹㅈ">[0]!ㄷㄹㅈ</definedName>
    <definedName name="ㄷㅇㄴ">#REF!</definedName>
    <definedName name="ㄷㅇㄹ">#REF!</definedName>
    <definedName name="ㄷㅇㄹㄴ">#REF!</definedName>
    <definedName name="ㄷㅈㄱㅈㄷㄱ">BlankMacro1</definedName>
    <definedName name="다짐경">#REF!</definedName>
    <definedName name="다짐노">#REF!</definedName>
    <definedName name="다짐재">#REF!</definedName>
    <definedName name="단">[0]!단</definedName>
    <definedName name="단1">#REF!</definedName>
    <definedName name="단가">#REF!</definedName>
    <definedName name="단가1">#REF!</definedName>
    <definedName name="단가2">#REF!</definedName>
    <definedName name="단가대비표">#REF!</definedName>
    <definedName name="단가비교">#REF!</definedName>
    <definedName name="단가비교표">#REF!</definedName>
    <definedName name="단가산출">#REF!</definedName>
    <definedName name="단가산출1">#REF!</definedName>
    <definedName name="단가산출서">#REF!</definedName>
    <definedName name="단가일람">#REF!</definedName>
    <definedName name="단가일람2">#REF!</definedName>
    <definedName name="단가일람3">#REF!</definedName>
    <definedName name="단가일람4">#REF!</definedName>
    <definedName name="단가적용표">#REF!</definedName>
    <definedName name="단가조사">#REF!</definedName>
    <definedName name="단가표">#REF!</definedName>
    <definedName name="단뉘중량">#REF!</definedName>
    <definedName name="단위량당중기">#REF!</definedName>
    <definedName name="당1">#REF!</definedName>
    <definedName name="당1111">#REF!</definedName>
    <definedName name="당11111">#REF!</definedName>
    <definedName name="당월달러">#REF!</definedName>
    <definedName name="당월엔화">#REF!</definedName>
    <definedName name="대강당배관" hidden="1">'[16]1안'!#REF!</definedName>
    <definedName name="대기영역">#REF!</definedName>
    <definedName name="대한">#REF!</definedName>
    <definedName name="도">#REF!</definedName>
    <definedName name="도급">#REF!</definedName>
    <definedName name="도급공사">#REF!</definedName>
    <definedName name="도급단가">#REF!</definedName>
    <definedName name="도급예산액">#REF!</definedName>
    <definedName name="도급예상액">#REF!</definedName>
    <definedName name="도라지">[0]!ㄹ퓰</definedName>
    <definedName name="도로단위당">#REF!</definedName>
    <definedName name="도면4">BlankMacro1</definedName>
    <definedName name="도장공">#REF!</definedName>
    <definedName name="동발공">#REF!</definedName>
    <definedName name="동산">#REF!</definedName>
    <definedName name="동생">[0]!ㄹ퓰</definedName>
    <definedName name="되메경">#REF!</definedName>
    <definedName name="되메노">#REF!</definedName>
    <definedName name="되메우기">#REF!</definedName>
    <definedName name="되메재">#REF!</definedName>
    <definedName name="디이젤엔진15HP">#REF!</definedName>
    <definedName name="ㄹ">#REF!</definedName>
    <definedName name="ㄹㄹ" hidden="1">#REF!</definedName>
    <definedName name="ㄹㅇㄹㅇ">#REF!,#REF!</definedName>
    <definedName name="ㄹㅇㅊ">#REF!,#REF!</definedName>
    <definedName name="ㄹㅇㅎ">#REF!,#REF!</definedName>
    <definedName name="ㄹ퓰">[0]!ㄹ퓰</definedName>
    <definedName name="ㄹ호">BlankMacro1</definedName>
    <definedName name="ㄹ홀">#REF!</definedName>
    <definedName name="램프">#REF!</definedName>
    <definedName name="러시아워">#REF!</definedName>
    <definedName name="레미경">#REF!</definedName>
    <definedName name="레미노">#REF!</definedName>
    <definedName name="레미재">#REF!</definedName>
    <definedName name="레미콘">#REF!</definedName>
    <definedName name="로">[4]!Macro10</definedName>
    <definedName name="ㅁ">#REF!</definedName>
    <definedName name="ㅁ1">#REF!</definedName>
    <definedName name="ㅁ100">#REF!</definedName>
    <definedName name="ㅁ101">#REF!</definedName>
    <definedName name="ㅁ1122">#REF!</definedName>
    <definedName name="ㅁ134">#REF!</definedName>
    <definedName name="ㅁ1382">#REF!</definedName>
    <definedName name="ㅁ1510.">#REF!</definedName>
    <definedName name="ㅁ191">#REF!</definedName>
    <definedName name="ㅁ200">#REF!</definedName>
    <definedName name="ㅁ201">#REF!</definedName>
    <definedName name="ㅁ239">#REF!</definedName>
    <definedName name="ㅁ545">#REF!</definedName>
    <definedName name="ㅁ60">#REF!</definedName>
    <definedName name="ㅁ636">#REF!</definedName>
    <definedName name="ㅁ8529">#REF!</definedName>
    <definedName name="ㅁㄴ">#REF!</definedName>
    <definedName name="ㅁㄴㄹㅇㄹ">[0]!ㅁㄴㄹㅇㄹ</definedName>
    <definedName name="ㅁㄴㅇ">BlankMacro1</definedName>
    <definedName name="ㅁㄴㅇㅁㄴ">BlankMacro1</definedName>
    <definedName name="ㅁㄹㅇㄹ">#REF!,#REF!</definedName>
    <definedName name="ㅁㅁ" hidden="1">#REF!</definedName>
    <definedName name="ㅁㅁ158">#REF!</definedName>
    <definedName name="ㅁㅁㅁ">#REF!</definedName>
    <definedName name="ㅁㅍ">#REF!</definedName>
    <definedName name="마감환율">#REF!</definedName>
    <definedName name="머캐덤롤러8의10톤">#REF!</definedName>
    <definedName name="명칭">#REF!</definedName>
    <definedName name="목도공">#REF!</definedName>
    <definedName name="목차">#REF!</definedName>
    <definedName name="몰라">#REF!</definedName>
    <definedName name="몰러" hidden="1">[17]수량산출!#REF!</definedName>
    <definedName name="못">#REF!</definedName>
    <definedName name="무선안테나공">95000</definedName>
    <definedName name="문">#REF!</definedName>
    <definedName name="문화">#REF!</definedName>
    <definedName name="문화1">#REF!</definedName>
    <definedName name="문화5">#REF!</definedName>
    <definedName name="문화A">#REF!</definedName>
    <definedName name="문화정보">#REF!</definedName>
    <definedName name="문화정보1">#REF!</definedName>
    <definedName name="문화정보표지">#REF!</definedName>
    <definedName name="물가자료">#REF!</definedName>
    <definedName name="물푸경">#REF!</definedName>
    <definedName name="물푸노">#REF!</definedName>
    <definedName name="물푸재">#REF!</definedName>
    <definedName name="미나">[0]!ㅈㄷㅂㄹ</definedName>
    <definedName name="미장공">#REF!</definedName>
    <definedName name="미진">[0]!NNG</definedName>
    <definedName name="ㅂ">#REF!</definedName>
    <definedName name="ㅂㅂㅂ">BlankMacro1</definedName>
    <definedName name="ㅂㅈ">#REF!</definedName>
    <definedName name="ㅂㅈㄷ">[0]!jhg</definedName>
    <definedName name="ㅂㅈㄷㄴㅌ">[0]!juyjuy</definedName>
    <definedName name="ㅂㅈㅂㅈㅂㅈ">#REF!</definedName>
    <definedName name="바보">#REF!</definedName>
    <definedName name="박리제">#REF!</definedName>
    <definedName name="반여수량">#REF!</definedName>
    <definedName name="방수공">#REF!</definedName>
    <definedName name="방수액">#REF!</definedName>
    <definedName name="방진고무50">#REF!</definedName>
    <definedName name="방화문">#REF!</definedName>
    <definedName name="배관공">#REF!</definedName>
    <definedName name="배전전공">#REF!</definedName>
    <definedName name="번호">#REF!</definedName>
    <definedName name="벽돌">#REF!</definedName>
    <definedName name="벽돌제작공">#REF!</definedName>
    <definedName name="변공사원가">#REF!</definedName>
    <definedName name="별첨_2.__고장_사고_피해액_산정방법">#REF!</definedName>
    <definedName name="별첨2">[0]!별첨2</definedName>
    <definedName name="보">#REF!</definedName>
    <definedName name="보완">#REF!</definedName>
    <definedName name="보완sum">#REF!</definedName>
    <definedName name="보완요약">#REF!</definedName>
    <definedName name="보완요약정리">#REF!</definedName>
    <definedName name="보통인부">#REF!</definedName>
    <definedName name="보현">[0]!ㅁㄴㄹㅇㄹ</definedName>
    <definedName name="본선연장">#REF!</definedName>
    <definedName name="본선포장">#REF!</definedName>
    <definedName name="볼트">#REF!</definedName>
    <definedName name="부가가치">#REF!</definedName>
    <definedName name="부가가치세">#REF!</definedName>
    <definedName name="부가가치세요율">#REF!</definedName>
    <definedName name="부가가치세요율_변경">#REF!</definedName>
    <definedName name="부문별_부분합계">#REF!</definedName>
    <definedName name="부산">#REF!</definedName>
    <definedName name="부산1">#REF!</definedName>
    <definedName name="분기단가">#REF!</definedName>
    <definedName name="비___목">#REF!</definedName>
    <definedName name="비계공">#REF!</definedName>
    <definedName name="비교표">#REF!</definedName>
    <definedName name="비목1">#REF!</definedName>
    <definedName name="비목2">#REF!</definedName>
    <definedName name="비목3">#REF!</definedName>
    <definedName name="비목4">#REF!</definedName>
    <definedName name="비상부하계산">[0]!비상부하계산</definedName>
    <definedName name="비응축">#REF!</definedName>
    <definedName name="비인">[0]!MATRO</definedName>
    <definedName name="비장공">#REF!</definedName>
    <definedName name="비체적">#REF!</definedName>
    <definedName name="ㅅㅅ" hidden="1">#REF!</definedName>
    <definedName name="사">#REF!</definedName>
    <definedName name="사00">#REF!</definedName>
    <definedName name="사01">#REF!</definedName>
    <definedName name="사02">#REF!</definedName>
    <definedName name="사03">#REF!</definedName>
    <definedName name="사04">#REF!</definedName>
    <definedName name="사97">#REF!</definedName>
    <definedName name="사98">#REF!</definedName>
    <definedName name="사99">#REF!</definedName>
    <definedName name="사급자재대총액1">#REF!</definedName>
    <definedName name="사급자재대총액10">#REF!</definedName>
    <definedName name="사급자재대총액11">#REF!</definedName>
    <definedName name="사급자재대총액12">#REF!</definedName>
    <definedName name="사급자재대총액13">#REF!</definedName>
    <definedName name="사급자재대총액14">#REF!</definedName>
    <definedName name="사급자재대총액2">#REF!</definedName>
    <definedName name="사급자재대총액3">#REF!</definedName>
    <definedName name="사급자재대총액4">#REF!</definedName>
    <definedName name="사급자재대총액5">#REF!</definedName>
    <definedName name="사급자재대총액6">#REF!</definedName>
    <definedName name="사급자재대총액7">#REF!</definedName>
    <definedName name="사급자재대총액8">#REF!</definedName>
    <definedName name="사급자재대총액9">#REF!</definedName>
    <definedName name="사업구분">#REF!</definedName>
    <definedName name="산근갑지1">#REF!</definedName>
    <definedName name="산근을1">#REF!</definedName>
    <definedName name="산소">#REF!</definedName>
    <definedName name="산재보험료">#REF!</definedName>
    <definedName name="산재보험료1">#REF!</definedName>
    <definedName name="산재보험료10">#REF!</definedName>
    <definedName name="산재보험료11">#REF!</definedName>
    <definedName name="산재보험료12">#REF!</definedName>
    <definedName name="산재보험료13">#REF!</definedName>
    <definedName name="산재보험료14">#REF!</definedName>
    <definedName name="산재보험료2">#REF!</definedName>
    <definedName name="산재보험료3">#REF!</definedName>
    <definedName name="산재보험료4">#REF!</definedName>
    <definedName name="산재보험료5">#REF!</definedName>
    <definedName name="산재보험료6">#REF!</definedName>
    <definedName name="산재보험료7">#REF!</definedName>
    <definedName name="산재보험료8">#REF!</definedName>
    <definedName name="산재보험료9">#REF!</definedName>
    <definedName name="산재보험료요율">#REF!</definedName>
    <definedName name="산재보험료요율_변경">#REF!</definedName>
    <definedName name="산재보험료요율1">#REF!</definedName>
    <definedName name="산재보험료요율10">#REF!</definedName>
    <definedName name="산재보험료요율11">#REF!</definedName>
    <definedName name="산재보험료요율12">#REF!</definedName>
    <definedName name="산재보험료요율13">#REF!</definedName>
    <definedName name="산재보험료요율14">#REF!</definedName>
    <definedName name="산재보험료요율2">#REF!</definedName>
    <definedName name="산재보험료요율3">#REF!</definedName>
    <definedName name="산재보험료요율4">#REF!</definedName>
    <definedName name="산재보험료요율5">#REF!</definedName>
    <definedName name="산재보험료요율6">#REF!</definedName>
    <definedName name="산재보험료요율7">#REF!</definedName>
    <definedName name="산재보험료요율8">#REF!</definedName>
    <definedName name="산재보험료요율9">#REF!</definedName>
    <definedName name="산출">[18]산출내역서집계표!$D$3:$L$116</definedName>
    <definedName name="산출1">[18]산출내역서집계표!$D$6:$L$116</definedName>
    <definedName name="산출근거">#REF!</definedName>
    <definedName name="산출근거1">#REF!</definedName>
    <definedName name="산출금양">[18]산출내역서집계표!$AB$2:$AR$143</definedName>
    <definedName name="삼00">#REF!</definedName>
    <definedName name="삼01">#REF!</definedName>
    <definedName name="삼02">#REF!</definedName>
    <definedName name="삼03">#REF!</definedName>
    <definedName name="삼04">#REF!</definedName>
    <definedName name="삼97">#REF!</definedName>
    <definedName name="삼98">#REF!</definedName>
    <definedName name="삼99">#REF!</definedName>
    <definedName name="삼영">#REF!</definedName>
    <definedName name="삼영1">#REF!</definedName>
    <definedName name="삼영3">#REF!</definedName>
    <definedName name="상수도">#REF!</definedName>
    <definedName name="상수목록">#REF!</definedName>
    <definedName name="상호">[0]!상호</definedName>
    <definedName name="새이름">#REF!</definedName>
    <definedName name="샷시공">#REF!</definedName>
    <definedName name="서병수">#REF!</definedName>
    <definedName name="서정석">#REF!</definedName>
    <definedName name="서해">[0]!서해</definedName>
    <definedName name="석공">#REF!</definedName>
    <definedName name="선테ㄷ">#REF!</definedName>
    <definedName name="설집">#REF!</definedName>
    <definedName name="소계">#REF!</definedName>
    <definedName name="소계1">#REF!</definedName>
    <definedName name="소계10">#REF!</definedName>
    <definedName name="소계11">#REF!</definedName>
    <definedName name="소계12">#REF!</definedName>
    <definedName name="소계13">#REF!</definedName>
    <definedName name="소계14">#REF!</definedName>
    <definedName name="소계2">#REF!</definedName>
    <definedName name="소계3">#REF!</definedName>
    <definedName name="소계4">#REF!</definedName>
    <definedName name="소계5">#REF!</definedName>
    <definedName name="소계6">#REF!</definedName>
    <definedName name="소계7">#REF!</definedName>
    <definedName name="소계8">#REF!</definedName>
    <definedName name="소계9">#REF!</definedName>
    <definedName name="소방">#REF!</definedName>
    <definedName name="소방설비">[9]!Macro9</definedName>
    <definedName name="송도">[0]!NNF</definedName>
    <definedName name="쇼ㅕ">#REF!,#REF!,#REF!</definedName>
    <definedName name="숄교ㅕ호ㅓㅜ">BlankMacro1</definedName>
    <definedName name="수량">#REF!</definedName>
    <definedName name="수량2">#REF!</definedName>
    <definedName name="수량집계양">#REF!</definedName>
    <definedName name="수문현황판2">BlankMacro1</definedName>
    <definedName name="수식">#REF!</definedName>
    <definedName name="수식입력매크로">#REF!</definedName>
    <definedName name="수영">[0]!ㅁㄴㄹㅇㄹ</definedName>
    <definedName name="수진">[0]!NNF</definedName>
    <definedName name="수탁">#REF!</definedName>
    <definedName name="수토공단위당">#REF!</definedName>
    <definedName name="수현">[0]!수현</definedName>
    <definedName name="순">#REF!</definedName>
    <definedName name="순공사비">#REF!</definedName>
    <definedName name="순공사원가">#REF!</definedName>
    <definedName name="승호">[0]!MMK</definedName>
    <definedName name="신너">#REF!</definedName>
    <definedName name="신성">#REF!</definedName>
    <definedName name="신성감">#REF!</definedName>
    <definedName name="신호등">#REF!</definedName>
    <definedName name="실행">#REF!</definedName>
    <definedName name="심우">#REF!</definedName>
    <definedName name="심우을">#REF!</definedName>
    <definedName name="ㅇ">#REF!</definedName>
    <definedName name="ㅇㄴㄹㄹㄹ">#REF!</definedName>
    <definedName name="ㅇㄴㄹㅇㄹ">BlankMacro1</definedName>
    <definedName name="ㅇㄴㄿ">[0]!ㅇㄴㄿ</definedName>
    <definedName name="ㅇㄴㅍ">[0]!ㅁㄴㄹㅇㄹ</definedName>
    <definedName name="ㅇㄹㅇㄹ" hidden="1">#REF!</definedName>
    <definedName name="ㅇㄹ호러ㅗ허">BlankMacro1</definedName>
    <definedName name="ㅇㄻㅇㄹ">BlankMacro1</definedName>
    <definedName name="ㅇㄻㅎㅇㄹㄴ">BlankMacro1</definedName>
    <definedName name="ㅇㄿ">[4]!Macro13</definedName>
    <definedName name="ㅇ송">BlankMacro1</definedName>
    <definedName name="ㅇㅇ">#REF!</definedName>
    <definedName name="ㅇㅇㄹ" hidden="1">#REF!</definedName>
    <definedName name="ㅇㅇㅇ" hidden="1">#REF!</definedName>
    <definedName name="ㅇㅇㅇㅇ" hidden="1">#REF!</definedName>
    <definedName name="ㅇㅇㅇㅇㅇ">#REF!</definedName>
    <definedName name="ㅇㅇㅇㅇㅇㅇㅇ">#REF!</definedName>
    <definedName name="아리랑">#REF!</definedName>
    <definedName name="아리랑2">#REF!</definedName>
    <definedName name="아리랑3">#REF!</definedName>
    <definedName name="아리랑4">#REF!</definedName>
    <definedName name="아세틸렌">#REF!</definedName>
    <definedName name="아스팔트디스트리뷰터3800L">#REF!</definedName>
    <definedName name="아스팔트믹싱플랜트80Ton">#REF!</definedName>
    <definedName name="아스팔트페이버3M">#REF!</definedName>
    <definedName name="안전관리비">#REF!</definedName>
    <definedName name="안전관리비1">#REF!</definedName>
    <definedName name="안전관리비10">#REF!</definedName>
    <definedName name="안전관리비11">#REF!</definedName>
    <definedName name="안전관리비12">#REF!</definedName>
    <definedName name="안전관리비13">#REF!</definedName>
    <definedName name="안전관리비14">#REF!</definedName>
    <definedName name="안전관리비2">#REF!</definedName>
    <definedName name="안전관리비3">#REF!</definedName>
    <definedName name="안전관리비4">#REF!</definedName>
    <definedName name="안전관리비5">#REF!</definedName>
    <definedName name="안전관리비6">#REF!</definedName>
    <definedName name="안전관리비7">#REF!</definedName>
    <definedName name="안전관리비8">#REF!</definedName>
    <definedName name="안전관리비9">#REF!</definedName>
    <definedName name="안전관리비요율">#REF!</definedName>
    <definedName name="안전관리비요율_변경">#REF!</definedName>
    <definedName name="안전관리비요율1">#REF!</definedName>
    <definedName name="안전관리비요율10">#REF!</definedName>
    <definedName name="안전관리비요율11">#REF!</definedName>
    <definedName name="안전관리비요율12">#REF!</definedName>
    <definedName name="안전관리비요율13">#REF!</definedName>
    <definedName name="안전관리비요율14">#REF!</definedName>
    <definedName name="안전관리비요율2">#REF!</definedName>
    <definedName name="안전관리비요율3">#REF!</definedName>
    <definedName name="안전관리비요율4">#REF!</definedName>
    <definedName name="안전관리비요율5">#REF!</definedName>
    <definedName name="안전관리비요율6">#REF!</definedName>
    <definedName name="안전관리비요율7">#REF!</definedName>
    <definedName name="안전관리비요율8">#REF!</definedName>
    <definedName name="안전관리비요율9">#REF!</definedName>
    <definedName name="압_력">#REF!</definedName>
    <definedName name="야야">#REF!</definedName>
    <definedName name="양식">#REF!</definedName>
    <definedName name="여수1">BlankMacro1</definedName>
    <definedName name="여수2">BlankMacro1</definedName>
    <definedName name="여수3">BlankMacro1</definedName>
    <definedName name="여수4">BlankMacro1</definedName>
    <definedName name="여수6">BlankMacro1</definedName>
    <definedName name="여수7">BlankMacro1</definedName>
    <definedName name="여수산2">BlankMacro1</definedName>
    <definedName name="여수산출2">BlankMacro1</definedName>
    <definedName name="여수원가">BlankMacro1</definedName>
    <definedName name="여수원가계산서">BlankMacro1</definedName>
    <definedName name="연마지">#REF!</definedName>
    <definedName name="영">#REF!,#REF!</definedName>
    <definedName name="영남">[0]!SSR</definedName>
    <definedName name="영미">[0]!NNF</definedName>
    <definedName name="영시스템" hidden="1">[19]수량산출!#REF!</definedName>
    <definedName name="오00">#REF!</definedName>
    <definedName name="오01">#REF!</definedName>
    <definedName name="오02">#REF!</definedName>
    <definedName name="오03">#REF!</definedName>
    <definedName name="오04">#REF!</definedName>
    <definedName name="오97">#REF!</definedName>
    <definedName name="오98">#REF!</definedName>
    <definedName name="오99">#REF!</definedName>
    <definedName name="온_도">#REF!</definedName>
    <definedName name="올ㅇ">#REF!</definedName>
    <definedName name="옹2되">#REF!</definedName>
    <definedName name="옹2부">#REF!</definedName>
    <definedName name="옹2블캡">#REF!</definedName>
    <definedName name="옹2블표">#REF!</definedName>
    <definedName name="옹2상">#REF!</definedName>
    <definedName name="옹2속">#REF!</definedName>
    <definedName name="옹2잔">#REF!</definedName>
    <definedName name="옹2잡">#REF!</definedName>
    <definedName name="옹2지1">#REF!</definedName>
    <definedName name="옹2지2">#REF!</definedName>
    <definedName name="옹2지3">#REF!</definedName>
    <definedName name="옹2터">#REF!</definedName>
    <definedName name="옹2합">#REF!</definedName>
    <definedName name="옹되">#REF!</definedName>
    <definedName name="옹부">#REF!</definedName>
    <definedName name="옹블캡">#REF!</definedName>
    <definedName name="옹블표">#REF!</definedName>
    <definedName name="옹상">#REF!</definedName>
    <definedName name="옹속">#REF!</definedName>
    <definedName name="옹잔">#REF!</definedName>
    <definedName name="옹잡">#REF!</definedName>
    <definedName name="옹지1">#REF!</definedName>
    <definedName name="옹지2">#REF!</definedName>
    <definedName name="옹지3">#REF!</definedName>
    <definedName name="옹터">#REF!</definedName>
    <definedName name="옹합">#REF!</definedName>
    <definedName name="완공3" hidden="1">#REF!</definedName>
    <definedName name="외주가공비">#REF!</definedName>
    <definedName name="외주변경">#REF!</definedName>
    <definedName name="요약">#REF!</definedName>
    <definedName name="요율">#REF!</definedName>
    <definedName name="요율인쇄">#REF!</definedName>
    <definedName name="용도">"Rectangle 1"</definedName>
    <definedName name="용량">#REF!</definedName>
    <definedName name="용접공">#REF!</definedName>
    <definedName name="용접봉">#REF!</definedName>
    <definedName name="우리나라">[0]!jhg</definedName>
    <definedName name="우수13">#REF!</definedName>
    <definedName name="운반차운전사">#REF!</definedName>
    <definedName name="울산">#REF!</definedName>
    <definedName name="원">#REF!</definedName>
    <definedName name="원_가_계_산_서">#REF!</definedName>
    <definedName name="원가">#REF!</definedName>
    <definedName name="원가절감목표">[0]!원가절감목표</definedName>
    <definedName name="원가총괄">#REF!</definedName>
    <definedName name="원가표지">#REF!</definedName>
    <definedName name="원가표지2">#REF!</definedName>
    <definedName name="원각ㅔ">#REF!</definedName>
    <definedName name="위병면회소">#REF!</definedName>
    <definedName name="을">#REF!</definedName>
    <definedName name="을지">[0]!BlankMacro1</definedName>
    <definedName name="을지로">[0]!을지로</definedName>
    <definedName name="응축">#REF!</definedName>
    <definedName name="의영">[0]!ㅁㄴㄹㅇㄹ</definedName>
    <definedName name="의왕">#REF!</definedName>
    <definedName name="의왕1">#REF!</definedName>
    <definedName name="의왕원가">#REF!</definedName>
    <definedName name="의왕종합">#REF!</definedName>
    <definedName name="의왕종합1">#REF!</definedName>
    <definedName name="이">#REF!</definedName>
    <definedName name="이00">#REF!</definedName>
    <definedName name="이01">#REF!</definedName>
    <definedName name="이02">#REF!</definedName>
    <definedName name="이03">#REF!</definedName>
    <definedName name="이04">#REF!</definedName>
    <definedName name="이97">#REF!</definedName>
    <definedName name="이98">#REF!</definedName>
    <definedName name="이99">#REF!</definedName>
    <definedName name="이공구">#REF!</definedName>
    <definedName name="이공구관급">#REF!</definedName>
    <definedName name="이사00">#REF!</definedName>
    <definedName name="이사01">#REF!</definedName>
    <definedName name="이사02">#REF!</definedName>
    <definedName name="이사03">#REF!</definedName>
    <definedName name="이사04">#REF!</definedName>
    <definedName name="이사97">#REF!</definedName>
    <definedName name="이사98">#REF!</definedName>
    <definedName name="이사99">#REF!</definedName>
    <definedName name="이윤">#REF!</definedName>
    <definedName name="이윤1">#REF!</definedName>
    <definedName name="이윤10">#REF!</definedName>
    <definedName name="이윤11">#REF!</definedName>
    <definedName name="이윤12">#REF!</definedName>
    <definedName name="이윤13">#REF!</definedName>
    <definedName name="이윤14">#REF!</definedName>
    <definedName name="이윤2">#REF!</definedName>
    <definedName name="이윤3">#REF!</definedName>
    <definedName name="이윤4">#REF!</definedName>
    <definedName name="이윤5">#REF!</definedName>
    <definedName name="이윤6">#REF!</definedName>
    <definedName name="이윤7">#REF!</definedName>
    <definedName name="이윤8">#REF!</definedName>
    <definedName name="이윤9">#REF!</definedName>
    <definedName name="이윤요율">#REF!</definedName>
    <definedName name="이윤요율_변경">#REF!</definedName>
    <definedName name="이윤요율1">#REF!</definedName>
    <definedName name="이윤요율10">#REF!</definedName>
    <definedName name="이윤요율11">#REF!</definedName>
    <definedName name="이윤요율12">#REF!</definedName>
    <definedName name="이윤요율13">#REF!</definedName>
    <definedName name="이윤요율14">#REF!</definedName>
    <definedName name="이윤요율2">#REF!</definedName>
    <definedName name="이윤요율3">#REF!</definedName>
    <definedName name="이윤요율4">#REF!</definedName>
    <definedName name="이윤요율5">#REF!</definedName>
    <definedName name="이윤요율6">#REF!</definedName>
    <definedName name="이윤요율7">#REF!</definedName>
    <definedName name="이윤요율8">#REF!</definedName>
    <definedName name="이윤요율9">#REF!</definedName>
    <definedName name="인쇄">#REF!</definedName>
    <definedName name="인쇄영역1">#REF!</definedName>
    <definedName name="일">#REF!</definedName>
    <definedName name="일00">#REF!</definedName>
    <definedName name="일01">#REF!</definedName>
    <definedName name="일02">#REF!</definedName>
    <definedName name="일03">#REF!</definedName>
    <definedName name="일04">#REF!</definedName>
    <definedName name="일97">#REF!</definedName>
    <definedName name="일98">#REF!</definedName>
    <definedName name="일99">#REF!</definedName>
    <definedName name="일공구관급">#REF!</definedName>
    <definedName name="일반관리비">#REF!</definedName>
    <definedName name="일반관리비1">#REF!</definedName>
    <definedName name="일반관리비10">#REF!</definedName>
    <definedName name="일반관리비11">#REF!</definedName>
    <definedName name="일반관리비12">#REF!</definedName>
    <definedName name="일반관리비13">#REF!</definedName>
    <definedName name="일반관리비14">#REF!</definedName>
    <definedName name="일반관리비2">#REF!</definedName>
    <definedName name="일반관리비3">#REF!</definedName>
    <definedName name="일반관리비4">#REF!</definedName>
    <definedName name="일반관리비5">#REF!</definedName>
    <definedName name="일반관리비6">#REF!</definedName>
    <definedName name="일반관리비7">#REF!</definedName>
    <definedName name="일반관리비8">#REF!</definedName>
    <definedName name="일반관리비9">#REF!</definedName>
    <definedName name="일반관리비요율">#REF!</definedName>
    <definedName name="일반관리비요율_변경">#REF!</definedName>
    <definedName name="일반관리비요율1">#REF!</definedName>
    <definedName name="일반관리비요율10">#REF!</definedName>
    <definedName name="일반관리비요율11">#REF!</definedName>
    <definedName name="일반관리비요율12">#REF!</definedName>
    <definedName name="일반관리비요율13">#REF!</definedName>
    <definedName name="일반관리비요율14">#REF!</definedName>
    <definedName name="일반관리비요율2">#REF!</definedName>
    <definedName name="일반관리비요율3">#REF!</definedName>
    <definedName name="일반관리비요율4">#REF!</definedName>
    <definedName name="일반관리비요율5">#REF!</definedName>
    <definedName name="일반관리비요율6">#REF!</definedName>
    <definedName name="일반관리비요율7">#REF!</definedName>
    <definedName name="일반관리비요율8">#REF!</definedName>
    <definedName name="일반관리비요율9">#REF!</definedName>
    <definedName name="일본">[0]!sfd</definedName>
    <definedName name="일위">#REF!</definedName>
    <definedName name="일위1">#REF!</definedName>
    <definedName name="일위규격매크로">#REF!</definedName>
    <definedName name="일위단가">#REF!</definedName>
    <definedName name="일위대가">#REF!</definedName>
    <definedName name="일위대가1">#REF!</definedName>
    <definedName name="일위대가4">#REF!</definedName>
    <definedName name="일위대가일람">#REF!</definedName>
    <definedName name="일위대가폼">#REF!</definedName>
    <definedName name="일위대가표">#REF!</definedName>
    <definedName name="일위목록">#REF!</definedName>
    <definedName name="일위집계표">#REF!</definedName>
    <definedName name="일위코드입력매크로">#REF!</definedName>
    <definedName name="일위호표">#REF!</definedName>
    <definedName name="일위화면복귀매크로">#REF!</definedName>
    <definedName name="일의01">#REF!</definedName>
    <definedName name="입반관리비">#REF!</definedName>
    <definedName name="ㅈ">#REF!</definedName>
    <definedName name="ㅈㄱㅎㅇㅎ">#REF!</definedName>
    <definedName name="ㅈㄷㄹㄴㅇ">BlankMacro1</definedName>
    <definedName name="ㅈㄷㅂㄹ">[0]!ㅈㄷㅂㄹ</definedName>
    <definedName name="ㅈㄷㅈㄷ">#REF!</definedName>
    <definedName name="ㅈㅂㄷ">[0]!ㅈㅂㄷ</definedName>
    <definedName name="ㅈㅂㄷㄹ">[0]!ㅈㅂㄷㄹ</definedName>
    <definedName name="ㅈㅂㅇㅈ">#REF!,#REF!</definedName>
    <definedName name="ㅈㅈㅈ">#REF!</definedName>
    <definedName name="자료1">#REF!</definedName>
    <definedName name="자료2">#REF!</definedName>
    <definedName name="자재" hidden="1">{#N/A,#N/A,FALSE,"부대2"}</definedName>
    <definedName name="자재단가근거" hidden="1">#REF!</definedName>
    <definedName name="자재일람">#REF!</definedName>
    <definedName name="작년단가">#REF!</definedName>
    <definedName name="잔토경">#REF!</definedName>
    <definedName name="잔토노">#REF!</definedName>
    <definedName name="잔토재">#REF!</definedName>
    <definedName name="잔토처리">#REF!</definedName>
    <definedName name="잡석">#REF!</definedName>
    <definedName name="장산교">#REF!</definedName>
    <definedName name="재금">#REF!</definedName>
    <definedName name="재단">#REF!</definedName>
    <definedName name="재료비">#REF!</definedName>
    <definedName name="재료비1">#REF!</definedName>
    <definedName name="재료비10">#REF!</definedName>
    <definedName name="재료비11">#REF!</definedName>
    <definedName name="재료비12">#REF!</definedName>
    <definedName name="재료비13">#REF!</definedName>
    <definedName name="재료비14">#REF!</definedName>
    <definedName name="재료비2">#REF!</definedName>
    <definedName name="재료비3">#REF!</definedName>
    <definedName name="재료비4">#REF!</definedName>
    <definedName name="재료비5">#REF!</definedName>
    <definedName name="재료비6">#REF!</definedName>
    <definedName name="재료비7">#REF!</definedName>
    <definedName name="재료비8">#REF!</definedName>
    <definedName name="재료비9">#REF!</definedName>
    <definedName name="저압">#REF!</definedName>
    <definedName name="저압케이블공">73973</definedName>
    <definedName name="적용">#REF!</definedName>
    <definedName name="적용대가">#REF!</definedName>
    <definedName name="전">#REF!</definedName>
    <definedName name="전기2" hidden="1">{#N/A,#N/A,FALSE,"구조2"}</definedName>
    <definedName name="전기3" hidden="1">{#N/A,#N/A,FALSE,"부대1"}</definedName>
    <definedName name="전기갑지지" hidden="1">{#N/A,#N/A,FALSE,"구조2"}</definedName>
    <definedName name="전기공사1급">#REF!</definedName>
    <definedName name="전기공사2급">#REF!</definedName>
    <definedName name="전기기사1급">64800</definedName>
    <definedName name="전기기사2급">62990</definedName>
    <definedName name="전기수량2">#REF!</definedName>
    <definedName name="전기집계">#REF!</definedName>
    <definedName name="전기집계표">#REF!</definedName>
    <definedName name="전남">#REF!</definedName>
    <definedName name="전남1">#REF!</definedName>
    <definedName name="전력비">#REF!</definedName>
    <definedName name="전선30경">#REF!</definedName>
    <definedName name="전선30노">#REF!</definedName>
    <definedName name="전선30재">#REF!</definedName>
    <definedName name="전월달러">#REF!</definedName>
    <definedName name="전월엔화">#REF!</definedName>
    <definedName name="전체">#REF!</definedName>
    <definedName name="전토처리">#REF!</definedName>
    <definedName name="절단공">#REF!</definedName>
    <definedName name="점수표">#REF!</definedName>
    <definedName name="접속도로">#REF!</definedName>
    <definedName name="정">#REF!</definedName>
    <definedName name="제1호표">#REF!</definedName>
    <definedName name="제2호표">#REF!</definedName>
    <definedName name="제3호표">#REF!</definedName>
    <definedName name="제4호표">#REF!</definedName>
    <definedName name="제5호표">#REF!</definedName>
    <definedName name="제6호표">#REF!</definedName>
    <definedName name="제잡비">#REF!</definedName>
    <definedName name="제주">#REF!</definedName>
    <definedName name="제주1">#REF!</definedName>
    <definedName name="조건_입력">[20]!조건_입력</definedName>
    <definedName name="조건표">#REF!</definedName>
    <definedName name="조경공">#REF!</definedName>
    <definedName name="조경운반">#REF!</definedName>
    <definedName name="조경일람">#REF!</definedName>
    <definedName name="조림인부">#REF!</definedName>
    <definedName name="조적공">#REF!</definedName>
    <definedName name="조합내역">#REF!</definedName>
    <definedName name="조합표지">#REF!</definedName>
    <definedName name="주호">[0]!ㄷㄹㅈ</definedName>
    <definedName name="준호">[0]!SAF</definedName>
    <definedName name="中甲">#REF!</definedName>
    <definedName name="중기">#REF!</definedName>
    <definedName name="중기입력자료">#REF!</definedName>
    <definedName name="중량" hidden="1">#REF!</definedName>
    <definedName name="증감">#REF!</definedName>
    <definedName name="증감대가">#REF!</definedName>
    <definedName name="증감표">#REF!</definedName>
    <definedName name="지산최초">#REF!</definedName>
    <definedName name="직00">#REF!</definedName>
    <definedName name="직01">#REF!</definedName>
    <definedName name="직02">#REF!</definedName>
    <definedName name="직03">#REF!</definedName>
    <definedName name="직04">#REF!</definedName>
    <definedName name="직97">#REF!</definedName>
    <definedName name="직98">#REF!</definedName>
    <definedName name="직99">#REF!</definedName>
    <definedName name="직노">#REF!</definedName>
    <definedName name="직영비">#REF!</definedName>
    <definedName name="직재">#REF!</definedName>
    <definedName name="직접경비">#REF!</definedName>
    <definedName name="직접노무비">#REF!</definedName>
    <definedName name="진국">[0]!NNF</definedName>
    <definedName name="진행사항">#REF!</definedName>
    <definedName name="진행현황">#REF!</definedName>
    <definedName name="집계">#REF!</definedName>
    <definedName name="집계1">#REF!</definedName>
    <definedName name="집계2" hidden="1">{#N/A,#N/A,FALSE,"구조2"}</definedName>
    <definedName name="집계코드">#REF!</definedName>
    <definedName name="ㅊ1555">#REF!</definedName>
    <definedName name="ㅊ20">#REF!</definedName>
    <definedName name="ㅊ94">#REF!</definedName>
    <definedName name="창호목공">#REF!</definedName>
    <definedName name="철골공">#REF!</definedName>
    <definedName name="철공">#REF!</definedName>
    <definedName name="철근">#REF!</definedName>
    <definedName name="철근경">#REF!</definedName>
    <definedName name="철근공">#REF!</definedName>
    <definedName name="철근노">#REF!</definedName>
    <definedName name="철근재">#REF!</definedName>
    <definedName name="철도신호공">88110</definedName>
    <definedName name="철선">#REF!</definedName>
    <definedName name="철판공">#REF!</definedName>
    <definedName name="청">[7]!Macro14</definedName>
    <definedName name="청마총괄">#REF!</definedName>
    <definedName name="총공사비">#REF!</definedName>
    <definedName name="총괄">#REF!</definedName>
    <definedName name="총괄표">#REF!</definedName>
    <definedName name="총괄표1" hidden="1">{#N/A,#N/A,FALSE,"부대1"}</definedName>
    <definedName name="총괄표11" hidden="1">{#N/A,#N/A,FALSE,"배수2"}</definedName>
    <definedName name="총괄표당초" hidden="1">{#N/A,#N/A,FALSE,"부대2"}</definedName>
    <definedName name="총액1">#REF!</definedName>
    <definedName name="총액10">#REF!</definedName>
    <definedName name="총액11">#REF!</definedName>
    <definedName name="총액12">#REF!</definedName>
    <definedName name="총액13">#REF!</definedName>
    <definedName name="총액14">#REF!</definedName>
    <definedName name="총액2">#REF!</definedName>
    <definedName name="총액3">#REF!</definedName>
    <definedName name="총액4">#REF!</definedName>
    <definedName name="총액5">#REF!</definedName>
    <definedName name="총액6">#REF!</definedName>
    <definedName name="총액7">#REF!</definedName>
    <definedName name="총액8">#REF!</definedName>
    <definedName name="총액9">#REF!</definedName>
    <definedName name="총액가">"Text 36"</definedName>
    <definedName name="총원가">#REF!</definedName>
    <definedName name="총토탈">#REF!</definedName>
    <definedName name="총토탈1">#REF!</definedName>
    <definedName name="총토탈2">#REF!</definedName>
    <definedName name="최">#REF!</definedName>
    <definedName name="최대훈">#REF!</definedName>
    <definedName name="추진사항">#REF!</definedName>
    <definedName name="충남">#REF!</definedName>
    <definedName name="충산대">[0]!VGF</definedName>
    <definedName name="치수표">#REF!</definedName>
    <definedName name="치장벽돌공">#REF!</definedName>
    <definedName name="ㅋ">#REF!</definedName>
    <definedName name="ㅋㄴㄴ">#REF!,#REF!,#REF!</definedName>
    <definedName name="ㅋㅋ">#REF!</definedName>
    <definedName name="ㅋㅋㅋ" hidden="1">#REF!</definedName>
    <definedName name="ㅋㅌㅇ">[0]!xcf</definedName>
    <definedName name="ㅋㅌㅊ">[0]!ㅋㅌㅊ</definedName>
    <definedName name="ㅋㅌㅌ">[0]!SSX</definedName>
    <definedName name="코드">#REF!</definedName>
    <definedName name="코드일람표">#REF!</definedName>
    <definedName name="콘">[21]토공사!$B$10</definedName>
    <definedName name="콘크리트공">#REF!</definedName>
    <definedName name="ㅌ">#REF!</definedName>
    <definedName name="ㅌㅊㅍ">[0]!ㅌㅊㅍ</definedName>
    <definedName name="ㅌㅌ">#REF!</definedName>
    <definedName name="ㅌㅌㅌ">#REF!</definedName>
    <definedName name="타견적" hidden="1">[19]수량산출!$A$1:$A$8282</definedName>
    <definedName name="타이어롤러8의10Ton">#REF!</definedName>
    <definedName name="탠덤롤러10의14톤">#REF!</definedName>
    <definedName name="터라기2">[22]오억미만!#REF!</definedName>
    <definedName name="터파기">#REF!</definedName>
    <definedName name="터파기1">[22]오억미만!#REF!</definedName>
    <definedName name="터파기2">[22]오억미만!#REF!</definedName>
    <definedName name="터파기경">#REF!</definedName>
    <definedName name="터파기노">#REF!</definedName>
    <definedName name="터파기재">#REF!</definedName>
    <definedName name="터파노">#REF!</definedName>
    <definedName name="터파재">#REF!</definedName>
    <definedName name="템플리트모듈1">[0]!BlankMacro1</definedName>
    <definedName name="템플리트모듈10">BlankMacro1</definedName>
    <definedName name="템플리트모듈2">[0]!BlankMacro1</definedName>
    <definedName name="템플리트모듈3">[0]!BlankMacro1</definedName>
    <definedName name="템플리트모듈4">[0]!BlankMacro1</definedName>
    <definedName name="템플리트모듈5">[0]!BlankMacro1</definedName>
    <definedName name="템플리트모듈6">[0]!BlankMacro1</definedName>
    <definedName name="토공">#REF!</definedName>
    <definedName name="토공집계">#REF!</definedName>
    <definedName name="토목">#REF!</definedName>
    <definedName name="토목내역">#REF!</definedName>
    <definedName name="토사2">#REF!</definedName>
    <definedName name="통나무">#REF!</definedName>
    <definedName name="통신기사">92355</definedName>
    <definedName name="통신기사1급">92355</definedName>
    <definedName name="통신기사2급">91949</definedName>
    <definedName name="통신내선공">63806</definedName>
    <definedName name="통신산업기사">91949</definedName>
    <definedName name="통신설비공">77401</definedName>
    <definedName name="통신외선공">90961</definedName>
    <definedName name="통신자재">[0]!통신자재</definedName>
    <definedName name="통신케이블공">95424</definedName>
    <definedName name="투공사원가">#REF!</definedName>
    <definedName name="특고압">#REF!</definedName>
    <definedName name="특별인부">#REF!</definedName>
    <definedName name="특수비계공">#REF!</definedName>
    <definedName name="판재">#REF!</definedName>
    <definedName name="평면선형">#REF!</definedName>
    <definedName name="표">#REF!</definedName>
    <definedName name="표지">#REF!</definedName>
    <definedName name="표지1" hidden="1">'[23]6동'!#REF!</definedName>
    <definedName name="표층t">#REF!</definedName>
    <definedName name="품종별">#REF!</definedName>
    <definedName name="품질개선1">#REF!</definedName>
    <definedName name="플랜트전공">#REF!</definedName>
    <definedName name="ㅎ314">#REF!</definedName>
    <definedName name="ㅎ662">#REF!</definedName>
    <definedName name="ㅎㄴ">[0]!REUIHGURI</definedName>
    <definedName name="ㅎㄹㅇㄴ">BlankMacro1</definedName>
    <definedName name="ㅎㄹㅇㄴㄹ호">BlankMacro1</definedName>
    <definedName name="ㅎ류">[0]!SDRFE</definedName>
    <definedName name="하경비금액">#REF!</definedName>
    <definedName name="하경비단가">#REF!</definedName>
    <definedName name="하노무비금액">#REF!</definedName>
    <definedName name="하노무비단가">#REF!</definedName>
    <definedName name="하도대비" hidden="1">{#N/A,#N/A,FALSE,"구조2"}</definedName>
    <definedName name="하서TMTC구매설치총괄" hidden="1">[24]노임단가!#REF!</definedName>
    <definedName name="하아드">#REF!</definedName>
    <definedName name="하원수">#REF!</definedName>
    <definedName name="하재료비금액">#REF!</definedName>
    <definedName name="하재료비단가">#REF!</definedName>
    <definedName name="한">[0]!한</definedName>
    <definedName name="한국">[0]!jhg</definedName>
    <definedName name="한사00">#REF!</definedName>
    <definedName name="한사01">#REF!</definedName>
    <definedName name="한사02">#REF!</definedName>
    <definedName name="한사03">#REF!</definedName>
    <definedName name="한사04">#REF!</definedName>
    <definedName name="한사97">#REF!</definedName>
    <definedName name="한사98">#REF!</definedName>
    <definedName name="한사99">#REF!</definedName>
    <definedName name="한삼00">#REF!</definedName>
    <definedName name="한삼01">#REF!</definedName>
    <definedName name="한삼02">#REF!</definedName>
    <definedName name="한삼03">#REF!</definedName>
    <definedName name="한삼04">#REF!</definedName>
    <definedName name="한삼97">#REF!</definedName>
    <definedName name="한삼98">#REF!</definedName>
    <definedName name="한삼99">#REF!</definedName>
    <definedName name="한이00">#REF!</definedName>
    <definedName name="한이01">#REF!</definedName>
    <definedName name="한이02">#REF!</definedName>
    <definedName name="한이03">#REF!</definedName>
    <definedName name="한이04">#REF!</definedName>
    <definedName name="한이97">#REF!</definedName>
    <definedName name="한이98">#REF!</definedName>
    <definedName name="한이99">#REF!</definedName>
    <definedName name="한일00">#REF!</definedName>
    <definedName name="한일01">#REF!</definedName>
    <definedName name="한일02">#REF!</definedName>
    <definedName name="한일03">#REF!</definedName>
    <definedName name="한일04">#REF!</definedName>
    <definedName name="한일97">#REF!</definedName>
    <definedName name="한일98">#REF!</definedName>
    <definedName name="한일99">#REF!</definedName>
    <definedName name="한전수탁비">#REF!</definedName>
    <definedName name="합계">#REF!</definedName>
    <definedName name="합병경">#REF!</definedName>
    <definedName name="합병노">#REF!</definedName>
    <definedName name="합병재">#REF!</definedName>
    <definedName name="합판">#REF!</definedName>
    <definedName name="허용전류">#REF!</definedName>
    <definedName name="허창영">#REF!,#REF!</definedName>
    <definedName name="허팡">[0]!dgh</definedName>
    <definedName name="현">#REF!</definedName>
    <definedName name="현천기자재비">#REF!</definedName>
    <definedName name="형">[0]!NNG</definedName>
    <definedName name="형틀목공">#REF!</definedName>
    <definedName name="호남">[0]!bvvc</definedName>
    <definedName name="호서">[0]!호서</definedName>
    <definedName name="호지니">#REF!</definedName>
    <definedName name="호진">[0]!BNH</definedName>
    <definedName name="홁ㅎ">[0]!홁ㅎ</definedName>
    <definedName name="홍탁">[0]!xcf</definedName>
    <definedName name="확폭구간">#REF!</definedName>
    <definedName name="환율">#REF!</definedName>
    <definedName name="희선">#REF!,#REF!,#REF!,#REF!,#REF!,#REF!,#REF!,#REF!,#REF!,#REF!,#REF!,#REF!,#REF!,#REF!,#REF!,#REF!,#REF!,#REF!,#REF!</definedName>
    <definedName name="희정">[0]!sfd</definedName>
    <definedName name="ㅏ1150">#REF!</definedName>
    <definedName name="ㅏ89">#REF!</definedName>
    <definedName name="ㅏㅏㅏ">#REF!</definedName>
    <definedName name="ㅐ520">#REF!</definedName>
    <definedName name="ㅐㅐㅐ">#REF!</definedName>
    <definedName name="ㅓ">[0]!jhg</definedName>
    <definedName name="ㅓ224">#REF!</definedName>
    <definedName name="ㅓ54">#REF!</definedName>
    <definedName name="ㅓ851">#REF!</definedName>
    <definedName name="ㅓㅗㅡ">[0]!DGRT</definedName>
    <definedName name="ㅔㅔㅔ">#REF!</definedName>
    <definedName name="ㅔㅔㅔㅔ">#REF!,#REF!</definedName>
    <definedName name="ㅕ422">#REF!</definedName>
    <definedName name="ㅕ쇼ㅑㅕ">BlankMacro1</definedName>
    <definedName name="ㅗ1019">#REF!</definedName>
    <definedName name="ㅗ315">#REF!</definedName>
    <definedName name="ㅗ415">#REF!</definedName>
    <definedName name="ㅗ461">#REF!</definedName>
    <definedName name="ㅗ뉴">[0]!HGG</definedName>
    <definedName name="ㅗㄹ오로">#REF!</definedName>
    <definedName name="ㅗㅓ호ㅓ">BlankMacro1</definedName>
    <definedName name="ㅗㅠㅎㄹ">[0]!ㅗㅠㅎㄹ</definedName>
    <definedName name="ㅛ">#REF!</definedName>
    <definedName name="ㅛㅛㅛㅛ" hidden="1">[11]수량산출!$A$1:$A$8561</definedName>
    <definedName name="ㅜ" hidden="1">[13]수량산출!#REF!</definedName>
    <definedName name="ㅝㅗ허">[0]!ㅝㅗ허</definedName>
    <definedName name="ㅠ632">#REF!</definedName>
    <definedName name="ㅠㅜㅎ">[0]!ㅠㅜㅎ</definedName>
    <definedName name="ㅡ873">#REF!</definedName>
    <definedName name="ㅣ1517">#REF!</definedName>
    <definedName name="ㅣ1549">#REF!</definedName>
    <definedName name="ㅣ16">#REF!</definedName>
    <definedName name="ㅣ32">#REF!</definedName>
    <definedName name="ㅣ618">#REF!</definedName>
    <definedName name="ㅣㅣ">[7]!Macro10</definedName>
    <definedName name="ㅣㅣ1517">#REF!</definedName>
    <definedName name="ㅣㅣ1549">#REF!</definedName>
    <definedName name="ㅣㅣ618">#REF!</definedName>
  </definedNames>
  <calcPr calcId="191029"/>
  <fileRecoveryPr repairLoad="1"/>
</workbook>
</file>

<file path=xl/calcChain.xml><?xml version="1.0" encoding="utf-8"?>
<calcChain xmlns="http://schemas.openxmlformats.org/spreadsheetml/2006/main">
  <c r="AY281" i="3" l="1"/>
  <c r="N281" i="3"/>
  <c r="AY259" i="3"/>
  <c r="N259" i="3"/>
  <c r="AY258" i="3"/>
  <c r="N258" i="3"/>
  <c r="AY257" i="3"/>
  <c r="N257" i="3"/>
  <c r="AY256" i="3"/>
  <c r="N256" i="3"/>
  <c r="AY233" i="3"/>
  <c r="N233" i="3"/>
  <c r="AY232" i="3"/>
  <c r="N232" i="3"/>
  <c r="AY231" i="3"/>
  <c r="N231" i="3"/>
  <c r="AY206" i="3"/>
  <c r="N206" i="3"/>
  <c r="AY185" i="3"/>
  <c r="N185" i="3"/>
  <c r="AY184" i="3"/>
  <c r="N184" i="3"/>
  <c r="AY183" i="3"/>
  <c r="N183" i="3"/>
  <c r="AY182" i="3"/>
  <c r="N182" i="3"/>
  <c r="AY181" i="3"/>
  <c r="N181" i="3"/>
  <c r="AY160" i="3"/>
  <c r="N160" i="3"/>
  <c r="AY159" i="3"/>
  <c r="N159" i="3"/>
  <c r="AY158" i="3"/>
  <c r="N158" i="3"/>
  <c r="AY157" i="3"/>
  <c r="N157" i="3"/>
  <c r="AY156" i="3"/>
  <c r="N156" i="3"/>
  <c r="AY132" i="3"/>
  <c r="N132" i="3"/>
  <c r="AY131" i="3"/>
  <c r="N131" i="3"/>
  <c r="AY109" i="3"/>
  <c r="N109" i="3"/>
  <c r="AY108" i="3"/>
  <c r="N108" i="3"/>
  <c r="AY107" i="3"/>
  <c r="N107" i="3"/>
  <c r="AY106" i="3"/>
  <c r="N106" i="3"/>
  <c r="AY84" i="3"/>
  <c r="N84" i="3"/>
  <c r="AY83" i="3"/>
  <c r="N83" i="3"/>
  <c r="AY82" i="3"/>
  <c r="N82" i="3"/>
  <c r="AY81" i="3"/>
  <c r="N81" i="3"/>
  <c r="AY57" i="3"/>
  <c r="N57" i="3"/>
  <c r="AY56" i="3"/>
  <c r="N56" i="3"/>
  <c r="AY40" i="3"/>
  <c r="N40" i="3"/>
  <c r="AY39" i="3"/>
  <c r="N39" i="3"/>
  <c r="AY38" i="3"/>
  <c r="N38" i="3"/>
  <c r="AY37" i="3"/>
  <c r="N37" i="3"/>
  <c r="AY36" i="3"/>
  <c r="N36" i="3"/>
  <c r="AY35" i="3"/>
  <c r="N35" i="3"/>
  <c r="AY34" i="3"/>
  <c r="N34" i="3"/>
  <c r="AY33" i="3"/>
  <c r="N33" i="3"/>
  <c r="AY32" i="3"/>
  <c r="N32" i="3"/>
  <c r="AY31" i="3"/>
  <c r="N31" i="3"/>
  <c r="AY8" i="3"/>
  <c r="N8" i="3"/>
  <c r="AY7" i="3"/>
  <c r="N7" i="3"/>
  <c r="AY6" i="3"/>
  <c r="N6" i="3"/>
  <c r="E17" i="1"/>
  <c r="E5" i="1"/>
  <c r="E28" i="1" l="1"/>
  <c r="E6" i="1" l="1"/>
  <c r="E8" i="1" l="1"/>
  <c r="E32" i="1"/>
  <c r="E14" i="1"/>
  <c r="E16" i="1" s="1"/>
  <c r="E15" i="1"/>
  <c r="E9" i="1"/>
  <c r="E10" i="1" s="1"/>
  <c r="E19" i="1" l="1"/>
  <c r="E13" i="1"/>
  <c r="E12" i="1"/>
  <c r="E20" i="1"/>
  <c r="E11" i="1" l="1"/>
  <c r="E4" i="1" l="1"/>
  <c r="E7" i="1" l="1"/>
  <c r="E18" i="1" l="1"/>
  <c r="E23" i="1"/>
  <c r="E22" i="1"/>
  <c r="E21" i="1"/>
  <c r="E24" i="1" l="1"/>
  <c r="E25" i="1" l="1"/>
  <c r="E26" i="1" l="1"/>
  <c r="E27" i="1" s="1"/>
  <c r="E29" i="1" l="1"/>
  <c r="E30" i="1" s="1"/>
  <c r="E31" i="1" s="1"/>
  <c r="E33" i="1" s="1"/>
  <c r="F2" i="1" s="1"/>
</calcChain>
</file>

<file path=xl/sharedStrings.xml><?xml version="1.0" encoding="utf-8"?>
<sst xmlns="http://schemas.openxmlformats.org/spreadsheetml/2006/main" count="2716" uniqueCount="439">
  <si>
    <t>잡자재비</t>
  </si>
  <si>
    <t>규      격</t>
  </si>
  <si>
    <t>15</t>
  </si>
  <si>
    <t>산근 5</t>
  </si>
  <si>
    <t>도로 포장 절단</t>
  </si>
  <si>
    <t>기계식</t>
  </si>
  <si>
    <t>010109  골재비</t>
  </si>
  <si>
    <t>YZD007000000</t>
  </si>
  <si>
    <t xml:space="preserve"> 전용 마킹</t>
  </si>
  <si>
    <t>실선(백색) W:150</t>
  </si>
  <si>
    <t>구        성        비</t>
  </si>
  <si>
    <t>1.01</t>
  </si>
  <si>
    <t>A30</t>
  </si>
  <si>
    <t>아스팔트운반</t>
  </si>
  <si>
    <t>(AZZ+B10+Q10/1.1)*%%</t>
  </si>
  <si>
    <t>호표 5</t>
  </si>
  <si>
    <t>D/M</t>
  </si>
  <si>
    <t>BZZ*%%</t>
  </si>
  <si>
    <t>P10</t>
  </si>
  <si>
    <t>CH3</t>
  </si>
  <si>
    <t>M3</t>
  </si>
  <si>
    <t>25-21-15</t>
  </si>
  <si>
    <t>폐기물처리비</t>
  </si>
  <si>
    <t>B10*%%</t>
  </si>
  <si>
    <t>토사운반(단지외)</t>
  </si>
  <si>
    <t>공 사 원 가 계 산 서</t>
  </si>
  <si>
    <t>자재 29</t>
  </si>
  <si>
    <t>자재 28</t>
  </si>
  <si>
    <t>010103  수장공사</t>
  </si>
  <si>
    <t>ZZB120100000</t>
  </si>
  <si>
    <t>산근</t>
  </si>
  <si>
    <t>경비 28</t>
  </si>
  <si>
    <t>직접노무비 * 4.75%</t>
  </si>
  <si>
    <t>JUK20</t>
  </si>
  <si>
    <t>가연성이 제거된 재활용이 가능한 혼합물</t>
  </si>
  <si>
    <t>C30</t>
  </si>
  <si>
    <t>DZZ*%%</t>
  </si>
  <si>
    <t>AZZ+BZZ+CZZ</t>
  </si>
  <si>
    <t>ZZB130200000</t>
  </si>
  <si>
    <t>010107</t>
  </si>
  <si>
    <t>호표 7</t>
  </si>
  <si>
    <t>[ 합           계 ]</t>
  </si>
  <si>
    <t>YZS005000000</t>
  </si>
  <si>
    <t>호표 17</t>
  </si>
  <si>
    <t>EA</t>
  </si>
  <si>
    <t>ZZ0000100000</t>
  </si>
  <si>
    <t>JUK16</t>
  </si>
  <si>
    <t>25-24-15</t>
  </si>
  <si>
    <t>공종코드</t>
  </si>
  <si>
    <t>13.14</t>
  </si>
  <si>
    <t>JUK14</t>
  </si>
  <si>
    <t>ZZB200100000</t>
  </si>
  <si>
    <t>산업안전보건관리비</t>
  </si>
  <si>
    <t>JUK5</t>
  </si>
  <si>
    <t>노   무   비</t>
  </si>
  <si>
    <t>ZZB110100000</t>
  </si>
  <si>
    <t>자재 16</t>
  </si>
  <si>
    <t>아스팔트콘크리트</t>
  </si>
  <si>
    <t>메모장</t>
  </si>
  <si>
    <t>호표 13</t>
  </si>
  <si>
    <t>U형앙카식, Φ101×600×1200×2T(스텐)</t>
  </si>
  <si>
    <t>0103</t>
  </si>
  <si>
    <t>산근 3</t>
  </si>
  <si>
    <t>산근 6</t>
  </si>
  <si>
    <t>0102  폐기물처리비</t>
  </si>
  <si>
    <t>관급자설치 관급자재</t>
  </si>
  <si>
    <t>YZS003000000</t>
  </si>
  <si>
    <t>[7등급+7등급미만] 130억 미만 ~ 81억(고시금액) 이상</t>
  </si>
  <si>
    <t>건축공사</t>
  </si>
  <si>
    <t>공 종 별 내 역 서</t>
  </si>
  <si>
    <t>JUK18</t>
  </si>
  <si>
    <t>건설기계대여금지급보증서발급수수료</t>
  </si>
  <si>
    <t>기둥보호대</t>
  </si>
  <si>
    <t>ZZA000200000</t>
  </si>
  <si>
    <t>010102  철근콘크리트공사</t>
  </si>
  <si>
    <t>산근 9</t>
  </si>
  <si>
    <t>3.56</t>
  </si>
  <si>
    <t>(AZZ+B10+C30)*%%</t>
  </si>
  <si>
    <t>경비 29</t>
  </si>
  <si>
    <t>ZZB130100000</t>
  </si>
  <si>
    <t>JUK9</t>
  </si>
  <si>
    <t>직  접  노  무  비</t>
  </si>
  <si>
    <t>YZD014000000</t>
  </si>
  <si>
    <t>일  반  관  리  비</t>
  </si>
  <si>
    <t>고  용  보  험  료</t>
  </si>
  <si>
    <t>부가세,조달수수료포함</t>
  </si>
  <si>
    <t>ZZB800100000</t>
  </si>
  <si>
    <t>메쉬휀스-[관급]</t>
  </si>
  <si>
    <t>두께 150mm~250mm 기준</t>
  </si>
  <si>
    <t>BZZ</t>
  </si>
  <si>
    <t>JUK4</t>
  </si>
  <si>
    <t>이형봉강(SD400), HD16, 대리점상차도</t>
  </si>
  <si>
    <t>E20</t>
  </si>
  <si>
    <t>부  가  가  치  세</t>
  </si>
  <si>
    <t>4.75</t>
  </si>
  <si>
    <t>A10</t>
  </si>
  <si>
    <t>호표 3</t>
  </si>
  <si>
    <t>호표 9</t>
  </si>
  <si>
    <t>호표 16</t>
  </si>
  <si>
    <t>JUK11</t>
  </si>
  <si>
    <t>국민  연금  보험료</t>
  </si>
  <si>
    <t>CC0</t>
  </si>
  <si>
    <t>JUK2</t>
  </si>
  <si>
    <t>와이어메시 깔기</t>
  </si>
  <si>
    <t>잡석지정해체</t>
  </si>
  <si>
    <t>스텐레스선홈통 설치</t>
  </si>
  <si>
    <t>(재료비+직노+도급자관급) * 3.11%</t>
  </si>
  <si>
    <t>비      고</t>
  </si>
  <si>
    <t>JUK8</t>
  </si>
  <si>
    <t>B20</t>
  </si>
  <si>
    <t>5</t>
  </si>
  <si>
    <t>노무비*3.56%</t>
  </si>
  <si>
    <t>JUK17</t>
  </si>
  <si>
    <t>ZZB140100000</t>
  </si>
  <si>
    <t>차선도색 - 융착식도료/수동식-신설</t>
  </si>
  <si>
    <t>간  접  노  무  비</t>
  </si>
  <si>
    <t>(재료비+노무비)* 5%</t>
  </si>
  <si>
    <t>호표 11</t>
  </si>
  <si>
    <t>ZZB400100000</t>
  </si>
  <si>
    <t>010105  금속공사</t>
  </si>
  <si>
    <t>CQ0</t>
  </si>
  <si>
    <t>기존포장깨기</t>
  </si>
  <si>
    <t>Q20</t>
  </si>
  <si>
    <t>10</t>
  </si>
  <si>
    <t>YZD006000000</t>
  </si>
  <si>
    <t>산근 2</t>
  </si>
  <si>
    <t>C20+C30+C70+C90+CA0+CB0+CC0+CE0+C60+CH0+CD0+CH3+CH4+CQ0+CT0+CU0+CV0+CW0</t>
  </si>
  <si>
    <t>P30+Q10+Q20+Q30+Q40+Q50+Q60</t>
  </si>
  <si>
    <t>터파기/토사</t>
  </si>
  <si>
    <t>D100*1.5t</t>
  </si>
  <si>
    <t>010104</t>
  </si>
  <si>
    <t>[ 소          계 ]</t>
  </si>
  <si>
    <t>자재 13</t>
  </si>
  <si>
    <t>산근 1</t>
  </si>
  <si>
    <t>CW0</t>
  </si>
  <si>
    <t>F</t>
  </si>
  <si>
    <t>010108  포장공</t>
  </si>
  <si>
    <t>이물질이 없는 순수한 폐콘크리트</t>
  </si>
  <si>
    <t>010107  철거공사</t>
  </si>
  <si>
    <t>ZZC000100000</t>
  </si>
  <si>
    <t>YZS004000000</t>
  </si>
  <si>
    <t>계</t>
  </si>
  <si>
    <t>100M2</t>
  </si>
  <si>
    <t>철근 현장가공 및 현장조립</t>
  </si>
  <si>
    <t>DZZ+E10+E20+CE1+F30+F40+F10+F60+F70</t>
  </si>
  <si>
    <t>C90</t>
  </si>
  <si>
    <t>호표 12</t>
  </si>
  <si>
    <t>개소</t>
  </si>
  <si>
    <t>전주, 도착도, 보조기층용</t>
  </si>
  <si>
    <t>(재료비+직노+기계경비) * 0.07%</t>
  </si>
  <si>
    <t>JUK6</t>
  </si>
  <si>
    <t>텍코팅 및 프라임 코팅 살포</t>
  </si>
  <si>
    <t>27259779</t>
  </si>
  <si>
    <t>[ 전주시 에너지기금 7호 태양광발전시설 설치공사 ]</t>
  </si>
  <si>
    <t>호표 14</t>
  </si>
  <si>
    <t>노인장기요양보험료</t>
  </si>
  <si>
    <t>건축, Type-Ⅰ(일반)</t>
  </si>
  <si>
    <t>JUK15</t>
  </si>
  <si>
    <t>스페이서</t>
  </si>
  <si>
    <t>010104  지붕및홈통공사</t>
  </si>
  <si>
    <t>적용률</t>
  </si>
  <si>
    <t>스페이서, 매직스페이서 40, 50, 60</t>
  </si>
  <si>
    <t>ZZD000100000</t>
  </si>
  <si>
    <t>P10+P20</t>
  </si>
  <si>
    <t>0103  작업부산물</t>
  </si>
  <si>
    <t>수량</t>
  </si>
  <si>
    <t>010110</t>
  </si>
  <si>
    <t>U형볼라드(앙카식)</t>
  </si>
  <si>
    <t>P30</t>
  </si>
  <si>
    <t>B10+B20</t>
  </si>
  <si>
    <t>건설폐재류</t>
  </si>
  <si>
    <t>비  고</t>
  </si>
  <si>
    <t>공급가액 * 10%</t>
  </si>
  <si>
    <t>YZA001000000</t>
  </si>
  <si>
    <t>환경보전비</t>
  </si>
  <si>
    <t>되메우고다짐/토사, 두께 30cm</t>
  </si>
  <si>
    <t>운반비(트레일러 20ton+크레인 10ton)</t>
  </si>
  <si>
    <t>전주시 에너지기금 7호 태양광발전시설 설치공사</t>
  </si>
  <si>
    <t>산근 7</t>
  </si>
  <si>
    <t>호표 1</t>
  </si>
  <si>
    <t>CD0</t>
  </si>
  <si>
    <t>폐콘크리트</t>
  </si>
  <si>
    <t>건설폐재류 운반비</t>
  </si>
  <si>
    <t>인</t>
  </si>
  <si>
    <t>CT0</t>
  </si>
  <si>
    <t>010102</t>
  </si>
  <si>
    <t>YZA002000000</t>
  </si>
  <si>
    <t>010106</t>
  </si>
  <si>
    <t>SEQNO</t>
  </si>
  <si>
    <t>010106  도장공사</t>
  </si>
  <si>
    <t>F70</t>
  </si>
  <si>
    <t>H:1.6M×W:2.0M</t>
  </si>
  <si>
    <t>A20</t>
  </si>
  <si>
    <t>아스팔트포장, 포장두께 20cm 이하</t>
  </si>
  <si>
    <t>건설폐재류 상차비</t>
  </si>
  <si>
    <t>직접노무비 * 0%</t>
  </si>
  <si>
    <t>경      비</t>
  </si>
  <si>
    <t>노무비* 0.09%</t>
  </si>
  <si>
    <t>010109</t>
  </si>
  <si>
    <t>P10*%%</t>
  </si>
  <si>
    <t>모든 건설공사</t>
  </si>
  <si>
    <t>노  무  비</t>
  </si>
  <si>
    <t>구역화물,L=20km이내</t>
  </si>
  <si>
    <t>이물질이 없는 순수한 폐아스팔트콘크리트</t>
  </si>
  <si>
    <t>아스콘 포장</t>
  </si>
  <si>
    <t>JUK7</t>
  </si>
  <si>
    <t>추정금액 1억원이상 건설공사</t>
  </si>
  <si>
    <t>조정률</t>
  </si>
  <si>
    <t>재   료   비</t>
  </si>
  <si>
    <t>DZZ</t>
  </si>
  <si>
    <t>직  접  재  료  비</t>
  </si>
  <si>
    <t>경비 27</t>
  </si>
  <si>
    <t>철근콘크리트용봉강-전주</t>
  </si>
  <si>
    <t>손료저장</t>
  </si>
  <si>
    <t>YZD015000000</t>
  </si>
  <si>
    <t>자재 22</t>
  </si>
  <si>
    <t>H:1.6M×W:1.0M</t>
  </si>
  <si>
    <t>CZZ</t>
  </si>
  <si>
    <t>건강보험료* 13.14%</t>
  </si>
  <si>
    <t>경        비</t>
  </si>
  <si>
    <t>퇴직  공제  부금비</t>
  </si>
  <si>
    <t>CH0</t>
  </si>
  <si>
    <t>YZS002000000</t>
  </si>
  <si>
    <t xml:space="preserve">중기운반비(포장장비)      </t>
  </si>
  <si>
    <t>직접노무비* 3.595%</t>
  </si>
  <si>
    <t>150*150*1.5T</t>
  </si>
  <si>
    <t>0.07</t>
  </si>
  <si>
    <t>변수</t>
  </si>
  <si>
    <t>경간</t>
  </si>
  <si>
    <t>보통, 유압식백호 0.7m3+래머 80kg</t>
  </si>
  <si>
    <t/>
  </si>
  <si>
    <t>레미콘-전주</t>
  </si>
  <si>
    <t>자재 11</t>
  </si>
  <si>
    <t>15cm, Type-Ⅰ(매트기초), Type-Ⅰ(병렬타설)</t>
  </si>
  <si>
    <t>작업설, 부산물(△)</t>
  </si>
  <si>
    <t>유로폼 설치 및 해체</t>
  </si>
  <si>
    <t>순   공   사   원   가</t>
  </si>
  <si>
    <t>JUK1</t>
  </si>
  <si>
    <t>호표 2</t>
  </si>
  <si>
    <t>석  면  분  담  금</t>
  </si>
  <si>
    <t>산근 4</t>
  </si>
  <si>
    <t>W10</t>
  </si>
  <si>
    <t>산근 8</t>
  </si>
  <si>
    <t>메쉬출입문(쪽문)-[관급]</t>
  </si>
  <si>
    <t>혼합골재</t>
  </si>
  <si>
    <t>ZZB300100000</t>
  </si>
  <si>
    <t>JUK12</t>
  </si>
  <si>
    <t>8</t>
  </si>
  <si>
    <t>자재</t>
  </si>
  <si>
    <t>ZZF000100000</t>
  </si>
  <si>
    <t>무근콘크리트 펌프차 타설</t>
  </si>
  <si>
    <t>품목코드</t>
  </si>
  <si>
    <t>자재 15</t>
  </si>
  <si>
    <t>7447419</t>
  </si>
  <si>
    <t>국민  건강  보험료</t>
  </si>
  <si>
    <t>JUK19</t>
  </si>
  <si>
    <t>T</t>
  </si>
  <si>
    <t>재  료  비</t>
  </si>
  <si>
    <t>기   타    경   비</t>
  </si>
  <si>
    <t>19954577</t>
  </si>
  <si>
    <t>B10</t>
  </si>
  <si>
    <t>호표번호</t>
  </si>
  <si>
    <t>간  접  재  료  비</t>
  </si>
  <si>
    <t>보조기층 포설 및 다짐</t>
  </si>
  <si>
    <t>3.595</t>
  </si>
  <si>
    <t>콘크리트, 기계</t>
  </si>
  <si>
    <t>보통, 덤프 15톤, L:10km, 백호 0.7m3(고르기 별도)</t>
  </si>
  <si>
    <t>도      급      액</t>
  </si>
  <si>
    <t>ZZB700100000</t>
  </si>
  <si>
    <t>처마홈통 지지틀</t>
  </si>
  <si>
    <t>ZZB300200000</t>
  </si>
  <si>
    <t>3.11</t>
  </si>
  <si>
    <t>T40xH1200</t>
  </si>
  <si>
    <t>0.006</t>
  </si>
  <si>
    <t>일위</t>
  </si>
  <si>
    <t>방습필름-바닥</t>
  </si>
  <si>
    <t>손료적용</t>
  </si>
  <si>
    <t>ZZB000100000</t>
  </si>
  <si>
    <t>ITEMSEQNO</t>
  </si>
  <si>
    <t>대</t>
  </si>
  <si>
    <t>M2</t>
  </si>
  <si>
    <t>(재료비+직노+기계경비) * 0.3%</t>
  </si>
  <si>
    <t>AZZ</t>
  </si>
  <si>
    <t>17.5</t>
  </si>
  <si>
    <t>합      계</t>
  </si>
  <si>
    <t>010101  토및지정공사</t>
  </si>
  <si>
    <t>010110  운반비</t>
  </si>
  <si>
    <t>트레일러 20톤급(50KM이내)</t>
  </si>
  <si>
    <t>010105</t>
  </si>
  <si>
    <t>(AZZ+BZZ)*%%</t>
  </si>
  <si>
    <t>0.09</t>
  </si>
  <si>
    <t>산근 10</t>
  </si>
  <si>
    <t>폐아스팔트콘크리트</t>
  </si>
  <si>
    <t>기   계    경   비</t>
  </si>
  <si>
    <t>스텐판처마홈통</t>
  </si>
  <si>
    <t>ZZA000100000</t>
  </si>
  <si>
    <t>설정</t>
  </si>
  <si>
    <t>#8 -150*150</t>
  </si>
  <si>
    <t>경비 25</t>
  </si>
  <si>
    <t>단  가</t>
  </si>
  <si>
    <t>직접노무비* 17.5%</t>
  </si>
  <si>
    <t>철강설</t>
  </si>
  <si>
    <t>호표 4</t>
  </si>
  <si>
    <t>A</t>
  </si>
  <si>
    <t>A10+A20-A30</t>
  </si>
  <si>
    <t>JUK10</t>
  </si>
  <si>
    <t>개</t>
  </si>
  <si>
    <t>CB0</t>
  </si>
  <si>
    <t>폴리에틸렌필름, 두께, 0.05mm, 1겹</t>
  </si>
  <si>
    <t>자재 14</t>
  </si>
  <si>
    <t>품      목</t>
  </si>
  <si>
    <t>총   공   사    비</t>
  </si>
  <si>
    <t>공   급    가   액</t>
  </si>
  <si>
    <t>20120321</t>
  </si>
  <si>
    <t>유화아스팔트</t>
  </si>
  <si>
    <t>CH4</t>
  </si>
  <si>
    <t>호표 8</t>
  </si>
  <si>
    <t>JUK13</t>
  </si>
  <si>
    <t>노무비 * 1.01%</t>
  </si>
  <si>
    <t>철근L:20km</t>
  </si>
  <si>
    <t>호표 10</t>
  </si>
  <si>
    <t>RSC-4(200L/DM)</t>
  </si>
  <si>
    <t>ㅁ-40x40 아연각관, L=750</t>
  </si>
  <si>
    <t>톤</t>
  </si>
  <si>
    <t>CE0</t>
  </si>
  <si>
    <t>금      액</t>
  </si>
  <si>
    <t>철강설, 고철, 작업설부산물</t>
  </si>
  <si>
    <t>M</t>
  </si>
  <si>
    <t>아스콘, WC-2, t13mm, 가열, 3등급, 표층용(전북권)</t>
  </si>
  <si>
    <t>8~12cm, Type-Ⅰ(매트기초), Type-Ⅰ(병렬타설)</t>
  </si>
  <si>
    <t>공구손료</t>
  </si>
  <si>
    <t>15톤 덤프트럭, 30km</t>
  </si>
  <si>
    <t>단산</t>
  </si>
  <si>
    <t>010108</t>
  </si>
  <si>
    <t>P20</t>
  </si>
  <si>
    <t>호표 6</t>
  </si>
  <si>
    <t>계 * 8%</t>
  </si>
  <si>
    <t>kg</t>
  </si>
  <si>
    <t>YZS001000000</t>
  </si>
  <si>
    <t>호표 15</t>
  </si>
  <si>
    <t>0102</t>
  </si>
  <si>
    <t>25-18-08</t>
  </si>
  <si>
    <t>보통인부</t>
  </si>
  <si>
    <t>자재 1</t>
  </si>
  <si>
    <t>이              윤</t>
  </si>
  <si>
    <t>자재 33</t>
  </si>
  <si>
    <t>노무비* 0.006%</t>
  </si>
  <si>
    <t>스텐레스관 밴딩 가공</t>
  </si>
  <si>
    <t>보통, 유압식백호 0.7m3</t>
  </si>
  <si>
    <t>CA0</t>
  </si>
  <si>
    <t>CB0*%%</t>
  </si>
  <si>
    <t>010103</t>
  </si>
  <si>
    <t>010101</t>
  </si>
  <si>
    <t>경비 26</t>
  </si>
  <si>
    <t>자재 9</t>
  </si>
  <si>
    <t>0</t>
  </si>
  <si>
    <t>비        목</t>
  </si>
  <si>
    <t>(BZZ+CZZ+E10)*%%</t>
  </si>
  <si>
    <t>아스팔트 표층 소규모포설, T=7.5cm 이하</t>
  </si>
  <si>
    <t>아스팔트, 기계</t>
  </si>
  <si>
    <t>금  액</t>
  </si>
  <si>
    <t>공사기간 1개월이상 건설공사</t>
  </si>
  <si>
    <t>산  재  보  험  료</t>
  </si>
  <si>
    <t>E10</t>
  </si>
  <si>
    <t>철근콘크리트 펌프차 타설</t>
  </si>
  <si>
    <t>5억미만, 일반건설공사(갑)</t>
  </si>
  <si>
    <t>임 금 채 권 부 담 금</t>
  </si>
  <si>
    <t>JUK3</t>
  </si>
  <si>
    <t>가족배려 공간</t>
  </si>
  <si>
    <t>ZZB300300000</t>
  </si>
  <si>
    <t>(노무비+경비+일반관리비) * 15%</t>
  </si>
  <si>
    <t>자재 12</t>
  </si>
  <si>
    <t>TON</t>
  </si>
  <si>
    <t>0.3</t>
  </si>
  <si>
    <t>보통, 수직고 7m까지</t>
  </si>
  <si>
    <t>품         명</t>
    <phoneticPr fontId="9" type="noConversion"/>
  </si>
  <si>
    <t>규        격</t>
    <phoneticPr fontId="9" type="noConversion"/>
  </si>
  <si>
    <t>단위</t>
    <phoneticPr fontId="9" type="noConversion"/>
  </si>
  <si>
    <t>수 량</t>
    <phoneticPr fontId="9" type="noConversion"/>
  </si>
  <si>
    <t>재   료   비</t>
    <phoneticPr fontId="9" type="noConversion"/>
  </si>
  <si>
    <t>노   무   비</t>
    <phoneticPr fontId="9" type="noConversion"/>
  </si>
  <si>
    <t>경        비</t>
    <phoneticPr fontId="9" type="noConversion"/>
  </si>
  <si>
    <t>합   계</t>
    <phoneticPr fontId="9" type="noConversion"/>
  </si>
  <si>
    <t>비  고</t>
    <phoneticPr fontId="9" type="noConversion"/>
  </si>
  <si>
    <t>단   가</t>
    <phoneticPr fontId="9" type="noConversion"/>
  </si>
  <si>
    <t>금   액</t>
    <phoneticPr fontId="9" type="noConversion"/>
  </si>
  <si>
    <t>금   액</t>
    <phoneticPr fontId="9" type="noConversion"/>
  </si>
  <si>
    <t>단   가</t>
    <phoneticPr fontId="9" type="noConversion"/>
  </si>
  <si>
    <t>파상형경질폴리에틸렌전선관</t>
  </si>
  <si>
    <t>ELP 30mm</t>
  </si>
  <si>
    <t>m</t>
  </si>
  <si>
    <t>ELP 50mm</t>
  </si>
  <si>
    <t>ELP 65mm</t>
  </si>
  <si>
    <t>ELP 80mm</t>
  </si>
  <si>
    <t>ELP 80mm(2열동시)</t>
  </si>
  <si>
    <t>나사없는전선관</t>
  </si>
  <si>
    <t>E75(70㎜)</t>
  </si>
  <si>
    <t>1종금속제 가요전선관</t>
  </si>
  <si>
    <t>GW, 고장력방수, 16㎜</t>
  </si>
  <si>
    <t>0.6KV 난연성 전력케이블</t>
  </si>
  <si>
    <t>F-CV 70sq/1C</t>
  </si>
  <si>
    <t>F-CV 4sq/2C</t>
  </si>
  <si>
    <t>F-CV 2.5sq/3C</t>
  </si>
  <si>
    <t>F-CV 25sq/4C</t>
  </si>
  <si>
    <t>F-CV 35sq/4C</t>
  </si>
  <si>
    <t>450/750V 저독성난연절연전선</t>
  </si>
  <si>
    <t>HFIX 2.5sq(1.78mm)</t>
  </si>
  <si>
    <t>접지용 전선</t>
  </si>
  <si>
    <t>F-GV 4sq</t>
  </si>
  <si>
    <t>F-GV 16sq</t>
  </si>
  <si>
    <t>F-GV 25sq</t>
  </si>
  <si>
    <t>F-GV 35sq</t>
  </si>
  <si>
    <t>아우트렛 박스</t>
  </si>
  <si>
    <t>8각 54mm</t>
  </si>
  <si>
    <t>박스커버</t>
  </si>
  <si>
    <t>평(금속제)</t>
  </si>
  <si>
    <t>1종금속제 가요전선관콘넥타</t>
  </si>
  <si>
    <t>아연도방수 16C</t>
  </si>
  <si>
    <t>강밸트</t>
  </si>
  <si>
    <t>특대</t>
  </si>
  <si>
    <t>접지동봉</t>
  </si>
  <si>
    <t>Φ16 * 1800L</t>
  </si>
  <si>
    <t>LED투광등기구 (TYPE-A)</t>
  </si>
  <si>
    <t>LED 50W, 사각</t>
  </si>
  <si>
    <t>▣ 분전반 제작설치</t>
  </si>
  <si>
    <t>P-태양광</t>
  </si>
  <si>
    <t>면</t>
  </si>
  <si>
    <t>[  합       계  ]</t>
    <phoneticPr fontId="9" type="noConversion"/>
  </si>
  <si>
    <t>내선전공</t>
  </si>
  <si>
    <t>저압케이블공</t>
  </si>
  <si>
    <t>배전전공</t>
  </si>
  <si>
    <t>전주시 에너지기금 7호 태양광발전시설 설치공사</t>
    <phoneticPr fontId="11" type="noConversion"/>
  </si>
  <si>
    <t>전선관부속품</t>
  </si>
  <si>
    <t>노무비</t>
  </si>
  <si>
    <t>배관의</t>
  </si>
  <si>
    <t>배관,배선의</t>
  </si>
  <si>
    <t>노무비의</t>
  </si>
  <si>
    <t>%</t>
  </si>
  <si>
    <t>1. 태양광발전시설 설치 전기공사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</si>
</sst>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;\-#,###;#"/>
    <numFmt numFmtId="177" formatCode="#,###;\-#,###;#;"/>
    <numFmt numFmtId="178" formatCode="#,##0.00#;\-#,##0.00#;#"/>
    <numFmt numFmtId="179" formatCode="_ * #,##0_ ;_ * \-#,##0_ ;_ * &quot;-&quot;_ ;_ @_ "/>
    <numFmt numFmtId="180" formatCode="#,##0_);[Red]\(#,##0\)"/>
  </numFmts>
  <fonts count="17" x14ac:knownFonts="1"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scheme val="minor"/>
    </font>
    <font>
      <sz val="11"/>
      <color theme="1"/>
      <name val="맑은 고딕"/>
      <family val="3"/>
    </font>
    <font>
      <b/>
      <u/>
      <sz val="16"/>
      <color theme="1"/>
      <name val="돋움체"/>
      <family val="3"/>
    </font>
    <font>
      <b/>
      <sz val="11"/>
      <color theme="1"/>
      <name val="맑은 고딕"/>
      <family val="3"/>
    </font>
    <font>
      <b/>
      <sz val="11"/>
      <color theme="1"/>
      <name val="맑은 고딕"/>
      <family val="2"/>
      <scheme val="minor"/>
    </font>
    <font>
      <u/>
      <sz val="11"/>
      <color theme="10"/>
      <name val="맑은 고딕"/>
      <family val="3"/>
    </font>
    <font>
      <sz val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8"/>
      <name val="바탕체"/>
      <family val="1"/>
      <charset val="129"/>
    </font>
    <font>
      <sz val="9"/>
      <name val="돋움체"/>
      <family val="3"/>
      <charset val="129"/>
    </font>
    <font>
      <sz val="8"/>
      <name val="돋움체"/>
      <family val="3"/>
      <charset val="129"/>
    </font>
    <font>
      <b/>
      <sz val="8"/>
      <name val="돋움체"/>
      <family val="3"/>
      <charset val="129"/>
    </font>
    <font>
      <b/>
      <sz val="8"/>
      <name val="바탕체"/>
      <family val="1"/>
      <charset val="129"/>
    </font>
    <font>
      <sz val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1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179" fontId="10" fillId="0" borderId="0" applyFont="0" applyFill="0" applyBorder="0" applyAlignment="0" applyProtection="0"/>
    <xf numFmtId="0" fontId="8" fillId="0" borderId="0">
      <alignment vertical="center"/>
    </xf>
    <xf numFmtId="0" fontId="10" fillId="0" borderId="0"/>
    <xf numFmtId="9" fontId="10" fillId="0" borderId="0" applyFont="0" applyFill="0" applyBorder="0" applyAlignment="0" applyProtection="0"/>
  </cellStyleXfs>
  <cellXfs count="103">
    <xf numFmtId="0" fontId="0" fillId="0" borderId="0" xfId="0"/>
    <xf numFmtId="0" fontId="2" fillId="0" borderId="3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 shrinkToFit="1"/>
    </xf>
    <xf numFmtId="177" fontId="2" fillId="0" borderId="1" xfId="0" applyNumberFormat="1" applyFont="1" applyBorder="1" applyAlignment="1">
      <alignment horizontal="left" vertical="center" shrinkToFit="1"/>
    </xf>
    <xf numFmtId="178" fontId="2" fillId="0" borderId="1" xfId="0" applyNumberFormat="1" applyFont="1" applyBorder="1" applyAlignment="1">
      <alignment horizontal="right" vertical="center" shrinkToFit="1"/>
    </xf>
    <xf numFmtId="177" fontId="2" fillId="0" borderId="1" xfId="0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right" vertical="center" shrinkToFit="1"/>
    </xf>
    <xf numFmtId="0" fontId="6" fillId="0" borderId="0" xfId="1" applyFont="1" applyBorder="1" applyAlignment="1">
      <alignment horizontal="righ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shrinkToFit="1"/>
    </xf>
    <xf numFmtId="0" fontId="12" fillId="2" borderId="0" xfId="3" applyFont="1" applyFill="1" applyBorder="1" applyAlignment="1" applyProtection="1">
      <alignment vertical="center"/>
    </xf>
    <xf numFmtId="0" fontId="16" fillId="0" borderId="0" xfId="3" applyNumberFormat="1" applyFont="1" applyProtection="1">
      <alignment vertical="center"/>
    </xf>
    <xf numFmtId="0" fontId="16" fillId="0" borderId="0" xfId="3" applyFont="1" applyAlignment="1" applyProtection="1">
      <alignment horizontal="center" vertical="center"/>
    </xf>
    <xf numFmtId="180" fontId="16" fillId="0" borderId="0" xfId="3" applyNumberFormat="1" applyFont="1" applyAlignment="1" applyProtection="1">
      <alignment vertical="center"/>
    </xf>
    <xf numFmtId="3" fontId="16" fillId="0" borderId="0" xfId="3" applyNumberFormat="1" applyFont="1" applyProtection="1">
      <alignment vertical="center"/>
    </xf>
    <xf numFmtId="3" fontId="13" fillId="0" borderId="0" xfId="3" applyNumberFormat="1" applyFont="1" applyProtection="1">
      <alignment vertical="center"/>
    </xf>
    <xf numFmtId="0" fontId="13" fillId="0" borderId="0" xfId="3" applyNumberFormat="1" applyFont="1" applyBorder="1" applyAlignment="1" applyProtection="1">
      <alignment horizontal="right" vertical="center"/>
    </xf>
    <xf numFmtId="0" fontId="13" fillId="0" borderId="0" xfId="3" applyFont="1" applyProtection="1">
      <alignment vertical="center"/>
    </xf>
    <xf numFmtId="0" fontId="11" fillId="0" borderId="0" xfId="3" applyFont="1" applyProtection="1">
      <alignment vertical="center"/>
    </xf>
    <xf numFmtId="3" fontId="14" fillId="0" borderId="4" xfId="3" applyNumberFormat="1" applyFont="1" applyBorder="1" applyAlignment="1" applyProtection="1">
      <alignment horizontal="centerContinuous" vertical="center"/>
    </xf>
    <xf numFmtId="3" fontId="14" fillId="0" borderId="2" xfId="3" applyNumberFormat="1" applyFont="1" applyBorder="1" applyAlignment="1" applyProtection="1">
      <alignment horizontal="centerContinuous" vertical="center"/>
    </xf>
    <xf numFmtId="3" fontId="14" fillId="0" borderId="1" xfId="3" applyNumberFormat="1" applyFont="1" applyBorder="1" applyAlignment="1" applyProtection="1">
      <alignment horizontal="center" vertical="center"/>
    </xf>
    <xf numFmtId="0" fontId="14" fillId="4" borderId="1" xfId="3" applyFont="1" applyFill="1" applyBorder="1" applyAlignment="1" applyProtection="1">
      <alignment horizontal="left" vertical="center"/>
    </xf>
    <xf numFmtId="0" fontId="14" fillId="4" borderId="1" xfId="3" applyNumberFormat="1" applyFont="1" applyFill="1" applyBorder="1" applyAlignment="1" applyProtection="1">
      <alignment horizontal="center" vertical="center"/>
    </xf>
    <xf numFmtId="0" fontId="14" fillId="4" borderId="1" xfId="3" applyFont="1" applyFill="1" applyBorder="1" applyAlignment="1" applyProtection="1">
      <alignment horizontal="center" vertical="center"/>
    </xf>
    <xf numFmtId="180" fontId="14" fillId="4" borderId="1" xfId="3" applyNumberFormat="1" applyFont="1" applyFill="1" applyBorder="1" applyAlignment="1" applyProtection="1">
      <alignment vertical="center"/>
    </xf>
    <xf numFmtId="3" fontId="14" fillId="4" borderId="1" xfId="3" applyNumberFormat="1" applyFont="1" applyFill="1" applyBorder="1" applyAlignment="1" applyProtection="1">
      <alignment horizontal="center" vertical="center"/>
    </xf>
    <xf numFmtId="0" fontId="13" fillId="4" borderId="1" xfId="3" applyNumberFormat="1" applyFont="1" applyFill="1" applyBorder="1" applyAlignment="1" applyProtection="1">
      <alignment horizontal="center" vertical="center" shrinkToFit="1"/>
    </xf>
    <xf numFmtId="0" fontId="13" fillId="6" borderId="0" xfId="3" applyFont="1" applyFill="1" applyProtection="1">
      <alignment vertical="center"/>
    </xf>
    <xf numFmtId="0" fontId="13" fillId="2" borderId="1" xfId="3" applyNumberFormat="1" applyFont="1" applyFill="1" applyBorder="1" applyAlignment="1" applyProtection="1">
      <alignment horizontal="left" vertical="center"/>
    </xf>
    <xf numFmtId="0" fontId="13" fillId="0" borderId="1" xfId="3" applyNumberFormat="1" applyFont="1" applyFill="1" applyBorder="1" applyAlignment="1" applyProtection="1">
      <alignment horizontal="left" vertical="center"/>
    </xf>
    <xf numFmtId="0" fontId="13" fillId="0" borderId="1" xfId="3" applyNumberFormat="1" applyFont="1" applyFill="1" applyBorder="1" applyAlignment="1" applyProtection="1">
      <alignment horizontal="center" vertical="center"/>
    </xf>
    <xf numFmtId="0" fontId="13" fillId="2" borderId="1" xfId="3" applyNumberFormat="1" applyFont="1" applyFill="1" applyBorder="1" applyAlignment="1" applyProtection="1">
      <alignment vertical="center"/>
    </xf>
    <xf numFmtId="3" fontId="13" fillId="0" borderId="1" xfId="3" applyNumberFormat="1" applyFont="1" applyFill="1" applyBorder="1" applyAlignment="1" applyProtection="1">
      <alignment horizontal="right" vertical="center"/>
    </xf>
    <xf numFmtId="3" fontId="13" fillId="0" borderId="1" xfId="3" applyNumberFormat="1" applyFont="1" applyBorder="1" applyProtection="1">
      <alignment vertical="center"/>
    </xf>
    <xf numFmtId="3" fontId="14" fillId="0" borderId="1" xfId="3" applyNumberFormat="1" applyFont="1" applyBorder="1" applyProtection="1">
      <alignment vertical="center"/>
    </xf>
    <xf numFmtId="0" fontId="13" fillId="2" borderId="1" xfId="3" applyNumberFormat="1" applyFont="1" applyFill="1" applyBorder="1" applyAlignment="1" applyProtection="1">
      <alignment horizontal="center" vertical="center" shrinkToFit="1"/>
    </xf>
    <xf numFmtId="0" fontId="13" fillId="5" borderId="1" xfId="3" applyFont="1" applyFill="1" applyBorder="1" applyProtection="1">
      <alignment vertical="center"/>
    </xf>
    <xf numFmtId="0" fontId="13" fillId="5" borderId="1" xfId="3" applyNumberFormat="1" applyFont="1" applyFill="1" applyBorder="1" applyProtection="1">
      <alignment vertical="center"/>
    </xf>
    <xf numFmtId="0" fontId="13" fillId="5" borderId="1" xfId="3" applyFont="1" applyFill="1" applyBorder="1" applyAlignment="1" applyProtection="1">
      <alignment horizontal="center" vertical="center"/>
    </xf>
    <xf numFmtId="180" fontId="13" fillId="5" borderId="1" xfId="3" applyNumberFormat="1" applyFont="1" applyFill="1" applyBorder="1" applyAlignment="1" applyProtection="1">
      <alignment vertical="center"/>
    </xf>
    <xf numFmtId="3" fontId="13" fillId="5" borderId="1" xfId="3" applyNumberFormat="1" applyFont="1" applyFill="1" applyBorder="1" applyProtection="1">
      <alignment vertical="center"/>
    </xf>
    <xf numFmtId="3" fontId="14" fillId="5" borderId="1" xfId="3" applyNumberFormat="1" applyFont="1" applyFill="1" applyBorder="1" applyProtection="1">
      <alignment vertical="center"/>
    </xf>
    <xf numFmtId="0" fontId="13" fillId="5" borderId="1" xfId="3" applyNumberFormat="1" applyFont="1" applyFill="1" applyBorder="1" applyAlignment="1" applyProtection="1">
      <alignment horizontal="center" vertical="center" shrinkToFit="1"/>
    </xf>
    <xf numFmtId="0" fontId="13" fillId="5" borderId="1" xfId="3" applyNumberFormat="1" applyFont="1" applyFill="1" applyBorder="1" applyProtection="1">
      <alignment vertical="center"/>
      <protection locked="0"/>
    </xf>
    <xf numFmtId="3" fontId="13" fillId="5" borderId="1" xfId="3" applyNumberFormat="1" applyFont="1" applyFill="1" applyBorder="1" applyAlignment="1" applyProtection="1">
      <alignment horizontal="right" vertical="center"/>
    </xf>
    <xf numFmtId="0" fontId="14" fillId="7" borderId="1" xfId="3" applyFont="1" applyFill="1" applyBorder="1" applyAlignment="1" applyProtection="1">
      <alignment horizontal="center" vertical="center"/>
    </xf>
    <xf numFmtId="0" fontId="14" fillId="7" borderId="1" xfId="3" applyNumberFormat="1" applyFont="1" applyFill="1" applyBorder="1" applyProtection="1">
      <alignment vertical="center"/>
    </xf>
    <xf numFmtId="180" fontId="14" fillId="7" borderId="1" xfId="3" applyNumberFormat="1" applyFont="1" applyFill="1" applyBorder="1" applyAlignment="1" applyProtection="1">
      <alignment vertical="center"/>
    </xf>
    <xf numFmtId="3" fontId="14" fillId="7" borderId="1" xfId="3" applyNumberFormat="1" applyFont="1" applyFill="1" applyBorder="1" applyProtection="1">
      <alignment vertical="center"/>
    </xf>
    <xf numFmtId="0" fontId="14" fillId="7" borderId="1" xfId="3" applyNumberFormat="1" applyFont="1" applyFill="1" applyBorder="1" applyAlignment="1" applyProtection="1">
      <alignment horizontal="center" vertical="center" shrinkToFit="1"/>
    </xf>
    <xf numFmtId="0" fontId="15" fillId="3" borderId="0" xfId="3" applyFont="1" applyFill="1" applyProtection="1">
      <alignment vertical="center"/>
    </xf>
    <xf numFmtId="0" fontId="13" fillId="8" borderId="0" xfId="3" applyFont="1" applyFill="1" applyBorder="1" applyAlignment="1" applyProtection="1">
      <alignment horizontal="center" vertical="center"/>
    </xf>
    <xf numFmtId="0" fontId="13" fillId="8" borderId="0" xfId="3" applyNumberFormat="1" applyFont="1" applyFill="1" applyProtection="1">
      <alignment vertical="center"/>
    </xf>
    <xf numFmtId="0" fontId="13" fillId="8" borderId="0" xfId="3" applyFont="1" applyFill="1" applyAlignment="1" applyProtection="1">
      <alignment horizontal="center" vertical="center"/>
    </xf>
    <xf numFmtId="180" fontId="13" fillId="8" borderId="0" xfId="3" applyNumberFormat="1" applyFont="1" applyFill="1" applyAlignment="1" applyProtection="1">
      <alignment vertical="center"/>
    </xf>
    <xf numFmtId="3" fontId="13" fillId="8" borderId="0" xfId="3" applyNumberFormat="1" applyFont="1" applyFill="1" applyProtection="1">
      <alignment vertical="center"/>
    </xf>
    <xf numFmtId="0" fontId="13" fillId="8" borderId="0" xfId="3" applyNumberFormat="1" applyFont="1" applyFill="1" applyBorder="1" applyAlignment="1" applyProtection="1">
      <alignment horizontal="center" vertical="center" shrinkToFit="1"/>
    </xf>
    <xf numFmtId="0" fontId="11" fillId="8" borderId="0" xfId="3" applyFont="1" applyFill="1" applyProtection="1">
      <alignment vertical="center"/>
    </xf>
    <xf numFmtId="0" fontId="13" fillId="2" borderId="0" xfId="3" applyFont="1" applyFill="1" applyBorder="1" applyAlignment="1" applyProtection="1">
      <alignment horizontal="center" vertical="center"/>
    </xf>
    <xf numFmtId="0" fontId="13" fillId="0" borderId="0" xfId="3" applyNumberFormat="1" applyFont="1" applyProtection="1">
      <alignment vertical="center"/>
    </xf>
    <xf numFmtId="0" fontId="13" fillId="0" borderId="0" xfId="3" applyFont="1" applyAlignment="1" applyProtection="1">
      <alignment horizontal="center" vertical="center"/>
    </xf>
    <xf numFmtId="180" fontId="13" fillId="0" borderId="0" xfId="3" applyNumberFormat="1" applyFont="1" applyAlignment="1" applyProtection="1">
      <alignment vertical="center"/>
    </xf>
    <xf numFmtId="0" fontId="13" fillId="0" borderId="0" xfId="3" applyNumberFormat="1" applyFont="1" applyBorder="1" applyAlignment="1" applyProtection="1">
      <alignment horizontal="center" vertical="center" shrinkToFit="1"/>
    </xf>
    <xf numFmtId="0" fontId="11" fillId="2" borderId="0" xfId="3" applyFont="1" applyFill="1" applyBorder="1" applyAlignment="1" applyProtection="1">
      <alignment horizontal="center" vertical="center"/>
    </xf>
    <xf numFmtId="0" fontId="11" fillId="0" borderId="0" xfId="3" applyNumberFormat="1" applyFont="1" applyProtection="1">
      <alignment vertical="center"/>
    </xf>
    <xf numFmtId="0" fontId="11" fillId="0" borderId="0" xfId="3" applyFont="1" applyAlignment="1" applyProtection="1">
      <alignment horizontal="center" vertical="center"/>
    </xf>
    <xf numFmtId="180" fontId="11" fillId="0" borderId="0" xfId="3" applyNumberFormat="1" applyFont="1" applyAlignment="1" applyProtection="1">
      <alignment vertical="center"/>
    </xf>
    <xf numFmtId="3" fontId="11" fillId="0" borderId="0" xfId="3" applyNumberFormat="1" applyFont="1" applyProtection="1">
      <alignment vertical="center"/>
    </xf>
    <xf numFmtId="0" fontId="11" fillId="0" borderId="0" xfId="3" applyNumberFormat="1" applyFont="1" applyBorder="1" applyAlignment="1" applyProtection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 applyProtection="1">
      <alignment horizontal="center" vertical="center"/>
    </xf>
    <xf numFmtId="0" fontId="14" fillId="2" borderId="5" xfId="3" applyFont="1" applyFill="1" applyBorder="1" applyAlignment="1" applyProtection="1">
      <alignment horizontal="center" vertical="center"/>
    </xf>
    <xf numFmtId="0" fontId="14" fillId="0" borderId="1" xfId="3" applyNumberFormat="1" applyFont="1" applyBorder="1" applyAlignment="1" applyProtection="1">
      <alignment horizontal="center" vertical="center"/>
    </xf>
    <xf numFmtId="0" fontId="14" fillId="0" borderId="1" xfId="3" applyFont="1" applyBorder="1" applyAlignment="1" applyProtection="1">
      <alignment horizontal="center" vertical="center"/>
    </xf>
    <xf numFmtId="180" fontId="14" fillId="0" borderId="3" xfId="3" applyNumberFormat="1" applyFont="1" applyBorder="1" applyAlignment="1" applyProtection="1">
      <alignment horizontal="center" vertical="center"/>
    </xf>
    <xf numFmtId="180" fontId="14" fillId="0" borderId="5" xfId="3" applyNumberFormat="1" applyFont="1" applyBorder="1" applyAlignment="1" applyProtection="1">
      <alignment horizontal="center" vertical="center"/>
    </xf>
    <xf numFmtId="3" fontId="14" fillId="0" borderId="1" xfId="3" applyNumberFormat="1" applyFont="1" applyBorder="1" applyAlignment="1" applyProtection="1">
      <alignment horizontal="center" vertical="center"/>
    </xf>
    <xf numFmtId="0" fontId="14" fillId="0" borderId="3" xfId="3" applyNumberFormat="1" applyFont="1" applyBorder="1" applyAlignment="1" applyProtection="1">
      <alignment horizontal="center" vertical="center"/>
    </xf>
    <xf numFmtId="0" fontId="14" fillId="0" borderId="5" xfId="3" applyNumberFormat="1" applyFont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6">
    <cellStyle name="백분율 2" xfId="5" xr:uid="{00000000-0005-0000-0000-000000000000}"/>
    <cellStyle name="쉼표 [0] 2" xfId="2" xr:uid="{00000000-0005-0000-0000-000001000000}"/>
    <cellStyle name="표준" xfId="0" builtinId="0"/>
    <cellStyle name="표준 2" xfId="4" xr:uid="{00000000-0005-0000-0000-000004000000}"/>
    <cellStyle name="표준_새로운내역폼5" xfId="3" xr:uid="{00000000-0005-0000-0000-000006000000}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72;&#46980;&#46972;&#46497;\&#51096;&#50024;&#50556;&#46076;\&#46497;\dacom\&#50896;&#51452;~&#51228;&#52380;\&#50896;&#51452;&#52572;&#51333;\&#44277;&#53685;&#51088;&#4730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4508;\WORK\1%20&#51089;%20%20&#50629;\6%20&#44204;&#51201;%20&#44288;&#47144;&#51088;&#47308;\&#45236;&#50669;&#49436;sample\K-SET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work\&#45236;&#5066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4508;\WORK\1%20&#51089;%20%20&#50629;\6%20&#44204;&#51201;%20&#44288;&#47144;&#51088;&#47308;\Program%20Files\AutoCAD%20R14\&#49892;&#49884;\&#49569;&#46972;&#52488;&#46321;&#54617;&#44368;\&#45236;&#50669;&#49436;\&#49569;&#46972;&#52488;&#51473;&#54617;&#44368;(final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01A\OUT\Y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4508;\WORK\1%20&#51089;%20%20&#50629;\6%20&#44204;&#51201;%20&#44288;&#47144;&#51088;&#47308;\backup1\2001&#45380;\&#49888;&#50900;&#52397;&#49548;&#45380;&#47928;&#54868;&#49468;&#53552;\&#45236;&#50669;&#4943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652;&#49437;\D\DATA\&#44033;&#51333;&#50577;&#49885;\&#44204;&#51201;\Program%20Files\AutoCAD%20R14\&#50896;&#44032;\&#50896;&#4403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backup1\2001&#45380;\&#49888;&#50900;&#52397;&#49548;&#45380;&#47928;&#54868;&#49468;&#53552;\&#45236;&#50669;&#4943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50689;&#49885;\&#45236;&#50669;&#44204;&#51201;(2)\&#54620;&#44397;&#50528;&#45768;\&#51089;&#50629;\&#49436;&#4792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0689;&#51088;\C\My%20Documents\&#45824;&#49888;&#51089;&#50629;\TOTAL\2000&#45380;\&#48373;&#55141;&#51473;%20&#51613;&#52629;&#44277;&#49324;(&#49436;&#51652;)-ch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4508;\WORK\1%20&#51089;%20%20&#50629;\6%20&#44204;&#51201;%20&#44288;&#47144;&#51088;&#47308;\GROUP\Data\Mail\Temp\phk\&#44204;&#51201;&#44592;&#51456;\&#44277;&#49324;&#44592;&#4403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512;&#51109;&#45784;\D\WINDOWS\TEMP\&#51068;&#50948;&#45824;&#44032;&#47784;&#510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512;&#51109;&#45784;\D\My%20Documents\&#49444;&#44228;&#44049;&#5164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784;&#48276;1\D\LO\EE\E5\&#44228;&#50557;\&#45813;&#49901;&#47532;APT\&#45813;&#49901;&#47532;&#44592;&#49457;(&#49888;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9688;1\&#48176;&#49688;&#44060;&#49440;\My%20Documents\data\My%20Documents\&#50641;&#49472;&#51088;&#47308;\&#45453;&#50629;&#44592;&#48152;&#44277;&#49324;\&#50868;&#49328;&#51648;&#44396;\2002&#48372;&#50756;\MSOffice\Excel\work\&#45236;&#5066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wj\c\1997\&#51077;&#52272;\04\&#54644;&#50868;\Hw-C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JOB\LOTUS\9605P\BB_C-BD\OUT\Y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512;&#51109;&#45784;\D\&#50577;&#49457;&#54868;\&#45824;&#52903;&#5436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512;&#51109;&#45784;\D\chy\2000&#45380;\Xls\&#49328;&#52636;&#51312;&#4943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OTUS\9605P\BB_C-BD\OUT\Y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689;&#54872;\C\PROJECT\98s\5&#50900;&#52572;&#51333;&#48516;\FIRE\LOTUS\9605P\BB_C-BD\OUT\Y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단가표"/>
      <sheetName val="내역_FILE"/>
      <sheetName val="일위_FILE"/>
      <sheetName val="일위대가_수정"/>
      <sheetName val="공정"/>
      <sheetName val="산출계산"/>
      <sheetName val="계산"/>
      <sheetName val="양식_일위대가"/>
      <sheetName val="양식_자재"/>
      <sheetName val="양식_동원인원"/>
      <sheetName val="양식_공구손료"/>
      <sheetName val="양식_내역서"/>
      <sheetName val="목차"/>
      <sheetName val="설계설명"/>
      <sheetName val="예정공정"/>
      <sheetName val="동원"/>
      <sheetName val="총(관로+케이블)"/>
      <sheetName val="총공사"/>
      <sheetName val="공사원가"/>
      <sheetName val="준공내역서(총괄)"/>
      <sheetName val="준공내역서"/>
      <sheetName val="사급자재"/>
      <sheetName val="지입자재"/>
      <sheetName val="일위대가 (2)"/>
      <sheetName val="자재근거"/>
      <sheetName val="일위대가산출근거"/>
      <sheetName val="공구손료"/>
      <sheetName val="소요노력"/>
      <sheetName val="간지"/>
      <sheetName val="MdlSul"/>
      <sheetName val="Baby일위대가"/>
      <sheetName val="산출기초"/>
      <sheetName val="N賃率-職"/>
      <sheetName val="준검 내역서"/>
      <sheetName val="I一般比"/>
      <sheetName val="공정코드"/>
      <sheetName val="archi(본사)"/>
      <sheetName val="9.2단가산출서"/>
      <sheetName val="손료"/>
      <sheetName val="램머"/>
      <sheetName val="수량산출"/>
      <sheetName val="__"/>
      <sheetName val="신우"/>
      <sheetName val="골조시행"/>
      <sheetName val="아파트기별"/>
      <sheetName val="공리일"/>
      <sheetName val="Sheet1"/>
      <sheetName val="Sheet2"/>
      <sheetName val="Sheet3"/>
      <sheetName val="재료-CODE"/>
      <sheetName val="C-직노1"/>
      <sheetName val="예정(3)"/>
      <sheetName val="동원(3)"/>
      <sheetName val="재료"/>
      <sheetName val="단면 (2)"/>
      <sheetName val="노임단가"/>
      <sheetName val="시설일위"/>
      <sheetName val="식재수량표"/>
      <sheetName val="식재일위"/>
      <sheetName val="자재단가"/>
      <sheetName val="철거산출근거"/>
      <sheetName val="1차사업FS"/>
      <sheetName val="직재"/>
      <sheetName val="내역서"/>
      <sheetName val="설직재-1"/>
      <sheetName val="표지"/>
      <sheetName val="부대"/>
      <sheetName val="일위CODE"/>
      <sheetName val="물가"/>
      <sheetName val="손익분석"/>
      <sheetName val="하조서"/>
      <sheetName val="증감대비"/>
      <sheetName val="설계명세서"/>
      <sheetName val="금액내역서"/>
      <sheetName val="9GNG운반"/>
      <sheetName val="기계내역"/>
      <sheetName val="40총괄"/>
      <sheetName val="40집계"/>
      <sheetName val="CTEMCOST"/>
      <sheetName val="목_xdc28_"/>
      <sheetName val="갑지"/>
      <sheetName val="집계"/>
      <sheetName val="단가"/>
      <sheetName val="저"/>
      <sheetName val="산출(열차무선)"/>
      <sheetName val="산출(역무통신)"/>
      <sheetName val="양수장내역"/>
      <sheetName val="c_balju"/>
      <sheetName val="내역표지"/>
      <sheetName val="공사비"/>
      <sheetName val="양수장(기계)"/>
      <sheetName val="교각1"/>
      <sheetName val="SG"/>
      <sheetName val="252K444"/>
      <sheetName val="#REF"/>
      <sheetName val="COPING"/>
      <sheetName val="기둥(원형)"/>
      <sheetName val="공사비증감"/>
      <sheetName val="일위대가목차"/>
      <sheetName val="설계서을"/>
      <sheetName val="BOX 본체"/>
      <sheetName val="공사비집계"/>
      <sheetName val="날개벽(시점좌측)"/>
      <sheetName val="공사비예산서(토목분)"/>
      <sheetName val="산출2-기기동력"/>
      <sheetName val="가격조사서"/>
      <sheetName val="(포장)BOQ-실적공사"/>
      <sheetName val="대극장-상부단가"/>
      <sheetName val="토목단가"/>
      <sheetName val="일위대가(계측기설치)"/>
      <sheetName val="정산내역서"/>
      <sheetName val="적용단가"/>
      <sheetName val="토적표"/>
      <sheetName val="96까지"/>
      <sheetName val="97년"/>
      <sheetName val="98이후"/>
      <sheetName val="계화총괄"/>
      <sheetName val="계화배수(3대)"/>
      <sheetName val="장비"/>
      <sheetName val="노무"/>
      <sheetName val="U-TYPE(1)"/>
      <sheetName val="환경기계공정표 (3)"/>
      <sheetName val="BID"/>
      <sheetName val="단가산출_목록"/>
      <sheetName val="실적공사 단가"/>
      <sheetName val="일위대가_목록"/>
      <sheetName val="교각토공"/>
      <sheetName val="공통자료"/>
      <sheetName val="수목단가"/>
      <sheetName val="출자한도"/>
      <sheetName val="설비원가"/>
      <sheetName val="개요"/>
      <sheetName val="부속동"/>
      <sheetName val="Total"/>
      <sheetName val="연돌일위집계"/>
      <sheetName val="경비실"/>
      <sheetName val="COVER"/>
      <sheetName val="Sheet5"/>
      <sheetName val="1호맨홀토공"/>
      <sheetName val="mcc일위대가"/>
      <sheetName val="내역서 "/>
      <sheetName val="산출-설비"/>
      <sheetName val="수량이동"/>
      <sheetName val="MOTOR"/>
      <sheetName val="시설수량표"/>
      <sheetName val="일위목록"/>
      <sheetName val="총인원"/>
      <sheetName val="직급인원"/>
      <sheetName val="1"/>
      <sheetName val="Sheet1 (2)"/>
      <sheetName val="당진1,2호기전선관설치및접지4차공사내역서-을지"/>
      <sheetName val="관로토공집계표"/>
      <sheetName val="배수유공블럭"/>
      <sheetName val="40단가산출서"/>
      <sheetName val="기본일위"/>
      <sheetName val="직노"/>
      <sheetName val="중기사용료"/>
      <sheetName val="수질정화시설"/>
      <sheetName val="포장공"/>
      <sheetName val="횡배날개"/>
      <sheetName val="6PILE  (돌출)"/>
      <sheetName val="JUCKEYK"/>
      <sheetName val="일반전기C"/>
      <sheetName val="부대내역"/>
      <sheetName val="전기일위대가"/>
      <sheetName val="당초"/>
      <sheetName val="공통가설"/>
      <sheetName val="간접비"/>
      <sheetName val="현장관리비데이타"/>
      <sheetName val="국공유지및사유지"/>
      <sheetName val="차액보증"/>
      <sheetName val="내역5"/>
      <sheetName val="예산내역"/>
      <sheetName val="총괄수지표"/>
      <sheetName val="사업수지"/>
      <sheetName val="단가조사"/>
      <sheetName val="코드표"/>
      <sheetName val="예가표"/>
      <sheetName val="도기류"/>
      <sheetName val="대비"/>
      <sheetName val="지중자재단가"/>
      <sheetName val="연결관암거"/>
      <sheetName val="2공구산출내역"/>
      <sheetName val="부대공"/>
      <sheetName val="토공"/>
      <sheetName val="설계제원"/>
      <sheetName val="자재단가비교표"/>
      <sheetName val="금융"/>
      <sheetName val="공문"/>
      <sheetName val="설산1.나"/>
      <sheetName val="본사S"/>
      <sheetName val="변경내역대비표(2)"/>
      <sheetName val="내역"/>
      <sheetName val="설계예산서"/>
      <sheetName val="프랜트면허"/>
      <sheetName val="토목주소"/>
      <sheetName val="guard(mac)"/>
      <sheetName val="총괄내역서"/>
      <sheetName val="일위산출"/>
      <sheetName val="257A1"/>
      <sheetName val="발주내역"/>
      <sheetName val="ERL_TBL"/>
      <sheetName val="Consolidated"/>
      <sheetName val="Sources &amp; Uses + PF Cap"/>
      <sheetName val="97년추정손익계산서"/>
      <sheetName val="기별"/>
      <sheetName val="설계명세서(선로)"/>
      <sheetName val="BweData"/>
      <sheetName val="견적대비"/>
      <sheetName val="Sheet7"/>
      <sheetName val="출(R)"/>
      <sheetName val="공정data"/>
    </sheetNames>
    <sheetDataSet>
      <sheetData sheetId="0" refreshError="1">
        <row r="732">
          <cell r="A732" t="str">
            <v>K02</v>
          </cell>
          <cell r="B732">
            <v>47</v>
          </cell>
          <cell r="C732" t="str">
            <v>단위</v>
          </cell>
          <cell r="D732" t="str">
            <v>제 47 호표</v>
          </cell>
          <cell r="E732" t="str">
            <v>프라임코팅</v>
          </cell>
          <cell r="F732" t="str">
            <v>금  액</v>
          </cell>
          <cell r="G732" t="str">
            <v>단  가</v>
          </cell>
          <cell r="H732" t="str">
            <v>MC-1</v>
          </cell>
          <cell r="I732" t="str">
            <v>단  가</v>
          </cell>
          <cell r="J732" t="str">
            <v>금  액</v>
          </cell>
          <cell r="K732" t="str">
            <v>계</v>
          </cell>
          <cell r="L732" t="str">
            <v>근거 : 건설12-11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 t="str">
            <v>단위 : 100m2</v>
          </cell>
        </row>
        <row r="733">
          <cell r="A733" t="str">
            <v xml:space="preserve"> </v>
          </cell>
          <cell r="B733">
            <v>0</v>
          </cell>
          <cell r="C733">
            <v>0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B734" t="str">
            <v/>
          </cell>
          <cell r="C734" t="str">
            <v>인</v>
          </cell>
          <cell r="D734">
            <v>0.42</v>
          </cell>
          <cell r="E734">
            <v>0</v>
          </cell>
          <cell r="F734">
            <v>0</v>
          </cell>
          <cell r="G734">
            <v>81640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C735">
            <v>0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C736" t="str">
            <v>인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C737">
            <v>0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38">
          <cell r="A738" t="str">
            <v>비닐바인드선</v>
          </cell>
          <cell r="B738" t="str">
            <v>1.2mmIV</v>
          </cell>
          <cell r="C738" t="str">
            <v>m</v>
          </cell>
          <cell r="D738">
            <v>340</v>
          </cell>
          <cell r="E738">
            <v>45</v>
          </cell>
          <cell r="F738">
            <v>15300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15300</v>
          </cell>
          <cell r="L738">
            <v>0</v>
          </cell>
          <cell r="M738">
            <v>15300</v>
          </cell>
          <cell r="N738">
            <v>0</v>
          </cell>
          <cell r="O738">
            <v>0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B745">
            <v>0</v>
          </cell>
          <cell r="C745" t="str">
            <v>K02</v>
          </cell>
          <cell r="D745" t="str">
            <v>계</v>
          </cell>
          <cell r="E745" t="str">
            <v>제 47 호표</v>
          </cell>
          <cell r="F745">
            <v>0</v>
          </cell>
          <cell r="G745">
            <v>0</v>
          </cell>
          <cell r="H745">
            <v>0</v>
          </cell>
          <cell r="I745">
            <v>14440</v>
          </cell>
          <cell r="J745">
            <v>0</v>
          </cell>
          <cell r="K745">
            <v>0</v>
          </cell>
          <cell r="L745">
            <v>0</v>
          </cell>
          <cell r="M745">
            <v>6916</v>
          </cell>
          <cell r="N745">
            <v>0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C1400">
            <v>0</v>
          </cell>
          <cell r="D1400" t="str">
            <v>제 93 호표</v>
          </cell>
          <cell r="E1400" t="str">
            <v>관용접(Φ400mm)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 t="str">
            <v>근거 : 건설17-8</v>
          </cell>
          <cell r="M1400">
            <v>0</v>
          </cell>
          <cell r="N1400">
            <v>0</v>
          </cell>
          <cell r="O1400">
            <v>0</v>
          </cell>
          <cell r="P1400">
            <v>0</v>
          </cell>
          <cell r="Q1400" t="str">
            <v>단위 : 개소/6m</v>
          </cell>
        </row>
        <row r="1401">
          <cell r="A1401" t="str">
            <v xml:space="preserve"> </v>
          </cell>
          <cell r="B1401">
            <v>0</v>
          </cell>
          <cell r="C1401">
            <v>0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B1402">
            <v>0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C1403">
            <v>0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C1404">
            <v>0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B1413">
            <v>0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1472</v>
          </cell>
          <cell r="L1413">
            <v>0</v>
          </cell>
          <cell r="M1413">
            <v>35370</v>
          </cell>
          <cell r="N1413">
            <v>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C1516">
            <v>0</v>
          </cell>
          <cell r="D1516" t="str">
            <v>제 101 호표</v>
          </cell>
          <cell r="E1516" t="str">
            <v>인력 터파기(풍화암 및 연암)</v>
          </cell>
          <cell r="F1516">
            <v>0</v>
          </cell>
          <cell r="G1516">
            <v>0</v>
          </cell>
          <cell r="H1516" t="str">
            <v>인력(2-3)</v>
          </cell>
          <cell r="I1516">
            <v>0</v>
          </cell>
          <cell r="J1516">
            <v>0</v>
          </cell>
          <cell r="K1516">
            <v>0</v>
          </cell>
          <cell r="L1516" t="str">
            <v>근거 : 토공3-1</v>
          </cell>
          <cell r="M1516">
            <v>0</v>
          </cell>
          <cell r="N1516">
            <v>0</v>
          </cell>
          <cell r="O1516">
            <v>0</v>
          </cell>
          <cell r="P1516">
            <v>0</v>
          </cell>
          <cell r="Q1516" t="str">
            <v>단위 :㎥</v>
          </cell>
        </row>
        <row r="1517">
          <cell r="A1517" t="str">
            <v xml:space="preserve"> </v>
          </cell>
          <cell r="B1517">
            <v>0</v>
          </cell>
          <cell r="C1517">
            <v>0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B1518">
            <v>0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C1519">
            <v>0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C1520">
            <v>0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B1529">
            <v>0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F1529">
            <v>0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166300</v>
          </cell>
          <cell r="N1529">
            <v>0</v>
          </cell>
          <cell r="O1529">
            <v>0</v>
          </cell>
          <cell r="P1529">
            <v>166300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1안"/>
      <sheetName val="샘플표지"/>
      <sheetName val="J直材4"/>
      <sheetName val="노임"/>
      <sheetName val="N賃率-職"/>
      <sheetName val="일위"/>
      <sheetName val="매립"/>
      <sheetName val="단가비교표"/>
      <sheetName val="I一般比"/>
      <sheetName val="과천MAIN"/>
      <sheetName val="원가 (2)"/>
      <sheetName val="ABUT수량-A1"/>
      <sheetName val="품목납기"/>
      <sheetName val="내역서1999.8최종"/>
      <sheetName val="2F 회의실견적(5_14 일대)"/>
      <sheetName val="Sheet2"/>
      <sheetName val="신우"/>
      <sheetName val="PANEL_중량산출"/>
      <sheetName val="원가_(2)"/>
      <sheetName val="송라초중학교(final)"/>
      <sheetName val="예가표"/>
      <sheetName val="일위대가목차"/>
      <sheetName val="집계표"/>
      <sheetName val="제-노임"/>
      <sheetName val="제직재"/>
      <sheetName val="전차선로 물량표"/>
      <sheetName val="여과지동"/>
      <sheetName val="기초자료"/>
      <sheetName val="감가상각"/>
      <sheetName val="96갑지"/>
      <sheetName val="#REF"/>
      <sheetName val="인건-측정"/>
      <sheetName val="기본일위"/>
      <sheetName val="Macro1"/>
      <sheetName val="S0"/>
      <sheetName val="Sheet1"/>
      <sheetName val="정부노임단가"/>
      <sheetName val="sw1"/>
      <sheetName val="NOMUBI"/>
      <sheetName val="자재단가"/>
      <sheetName val="동원(3)"/>
      <sheetName val="예정(3)"/>
      <sheetName val="터널조도"/>
      <sheetName val="설비"/>
      <sheetName val="copy"/>
      <sheetName val="부하LOAD"/>
      <sheetName val="ITEM"/>
      <sheetName val="설계명세서(선로)"/>
      <sheetName val="G.R300경비"/>
      <sheetName val="관급_File"/>
      <sheetName val="노무비"/>
      <sheetName val="조도계산서 (도서)"/>
      <sheetName val="6PILE  (돌출)"/>
      <sheetName val="대치판정"/>
      <sheetName val="CT "/>
      <sheetName val="실행내역서 "/>
      <sheetName val="갑지"/>
      <sheetName val="N賃率_職"/>
      <sheetName val="일_4_"/>
      <sheetName val="내역서2안"/>
      <sheetName val="내역서1-2"/>
      <sheetName val="총_구조물공"/>
      <sheetName val="직노"/>
      <sheetName val="실행내역"/>
      <sheetName val="H-PILE수량집계"/>
      <sheetName val="토목공사일반"/>
      <sheetName val="2.대외공문"/>
      <sheetName val="설계명세서"/>
      <sheetName val="일(4)"/>
      <sheetName val="수량산출(음암)"/>
      <sheetName val="1.토공집계표"/>
      <sheetName val="관리자"/>
      <sheetName val="참조"/>
      <sheetName val="00노임기준"/>
      <sheetName val="일위대가"/>
      <sheetName val="재료비"/>
      <sheetName val="데이타"/>
      <sheetName val="식재인부"/>
      <sheetName val="금액내역서"/>
      <sheetName val="설직재-1"/>
      <sheetName val="구체"/>
      <sheetName val="좌측날개벽"/>
      <sheetName val="우측날개벽"/>
      <sheetName val="집계"/>
      <sheetName val="패널"/>
      <sheetName val="99노임기준"/>
      <sheetName val="실측자료"/>
      <sheetName val="setup"/>
      <sheetName val="연습"/>
      <sheetName val="2F_회의실견적(5_14_일대)"/>
      <sheetName val="금호"/>
      <sheetName val="내역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부산4"/>
      <sheetName val="약품설비"/>
      <sheetName val="부대공Ⅱ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내역(영일)"/>
      <sheetName val="인건비"/>
      <sheetName val="부하(성남)"/>
      <sheetName val="부대내역"/>
      <sheetName val="OPT7"/>
      <sheetName val="외천교"/>
      <sheetName val="종배수관"/>
      <sheetName val="실정공사비단가표"/>
      <sheetName val=" 총괄표"/>
      <sheetName val="단가 및 재료비"/>
      <sheetName val="중기사용료산출근거"/>
      <sheetName val="단가표"/>
      <sheetName val="Total"/>
      <sheetName val="설계기준"/>
      <sheetName val="내역1"/>
      <sheetName val="역T형교대(말뚝기초)"/>
      <sheetName val="토적표"/>
      <sheetName val="발신정보"/>
      <sheetName val="1.일위대가"/>
      <sheetName val="날개벽"/>
      <sheetName val="정공공사"/>
      <sheetName val="한전고리-을"/>
      <sheetName val="갑"/>
      <sheetName val="호남2"/>
      <sheetName val="소요자재"/>
      <sheetName val="10월가격"/>
      <sheetName val="기타유틸리티설비"/>
      <sheetName val="명세서"/>
      <sheetName val="일위대가목록"/>
      <sheetName val="원가계산서"/>
      <sheetName val="우각부보강"/>
      <sheetName val="유기공정"/>
      <sheetName val="PROCESS"/>
      <sheetName val="실행철강하도"/>
      <sheetName val="COVER"/>
      <sheetName val="산출내역서"/>
      <sheetName val="직공비"/>
      <sheetName val="Piping Design Data"/>
      <sheetName val="SCH"/>
      <sheetName val="SBarch산근"/>
      <sheetName val="예총"/>
      <sheetName val="CTEMCOST"/>
      <sheetName val="일위총괄표"/>
      <sheetName val="소방"/>
      <sheetName val="건축-물가변동"/>
      <sheetName val="공량서"/>
      <sheetName val="기관"/>
      <sheetName val="257A1"/>
      <sheetName val="교환노무"/>
      <sheetName val="Sheet3"/>
      <sheetName val="표지"/>
      <sheetName val="부하계산서"/>
      <sheetName val="K1자재(3차등)"/>
      <sheetName val="공통가설"/>
      <sheetName val="Macro(차단기)"/>
      <sheetName val="순공사비"/>
      <sheetName val="WIND"/>
      <sheetName val="견적3"/>
      <sheetName val="총괄"/>
      <sheetName val="약품공급2"/>
      <sheetName val="운동장 (2)"/>
      <sheetName val="Sheet4"/>
      <sheetName val="DATE"/>
      <sheetName val="업무분장 "/>
      <sheetName val="공통"/>
      <sheetName val="저리조양"/>
      <sheetName val="소상 &quot;1&quot;"/>
      <sheetName val="MFAB"/>
      <sheetName val="MFRT"/>
      <sheetName val="MPKG"/>
      <sheetName val="MPRD"/>
      <sheetName val="사통"/>
      <sheetName val="판매96"/>
      <sheetName val="직재"/>
      <sheetName val="price"/>
      <sheetName val="배수공 시멘트 및 골재량 산출"/>
      <sheetName val="WORK"/>
      <sheetName val="DATA"/>
      <sheetName val="물량산출근거"/>
      <sheetName val="단위수량"/>
      <sheetName val="가시설수량"/>
      <sheetName val="관급자재대"/>
      <sheetName val="입찰안"/>
      <sheetName val="도급"/>
      <sheetName val="실행비교"/>
      <sheetName val="Project Brief"/>
      <sheetName val="각형맨홀"/>
      <sheetName val="가설건물"/>
      <sheetName val="SANBAISU"/>
      <sheetName val="SANTOGO"/>
      <sheetName val="차액보증"/>
      <sheetName val="JUCK"/>
      <sheetName val="인사자료총집계"/>
      <sheetName val="노원열병합  건축공사기성내역서"/>
      <sheetName val="PANEL_중량산출1"/>
      <sheetName val="조도계산서_(도서)"/>
      <sheetName val="원가_(2)1"/>
      <sheetName val="내역서1999_8최종"/>
      <sheetName val="전차선로_물량표"/>
      <sheetName val="Piping_Design_Data"/>
      <sheetName val="6PILE__(돌출)"/>
      <sheetName val="CT_"/>
      <sheetName val="실행내역서_"/>
      <sheetName val="2_대외공문"/>
      <sheetName val="1_토공집계표"/>
      <sheetName val="제출내역_(2)"/>
      <sheetName val="단가_(2)"/>
      <sheetName val="소비자가"/>
      <sheetName val="산출근거#2-3"/>
      <sheetName val="일보"/>
      <sheetName val="현장지지물물량"/>
      <sheetName val="사업장공제"/>
      <sheetName val="산근"/>
      <sheetName val="단면치수"/>
      <sheetName val="기판현황  "/>
      <sheetName val="OH공량old"/>
      <sheetName val="6호기"/>
      <sheetName val="재무가정"/>
      <sheetName val="anaysis_sheet"/>
      <sheetName val=" HIT-&gt;HMC 견적(3900)"/>
      <sheetName val="인제내역"/>
      <sheetName val="교통대책내역"/>
      <sheetName val="재집"/>
      <sheetName val="유림골조"/>
      <sheetName val="설계내역서"/>
      <sheetName val="인테리어세부내역"/>
      <sheetName val="한강운반비"/>
      <sheetName val="T13(P68~72,78)"/>
      <sheetName val="예산결제란"/>
      <sheetName val="관급"/>
      <sheetName val="견적내용입력"/>
      <sheetName val="List"/>
      <sheetName val="8.PILE  (돌출)"/>
      <sheetName val="001"/>
      <sheetName val="PROJECT BRIEF(EX.NEW)"/>
      <sheetName val="공사개요"/>
      <sheetName val="참고"/>
      <sheetName val="갑지(추정)"/>
      <sheetName val="YES-T"/>
      <sheetName val="공통(20-91)"/>
      <sheetName val="pbs_lambda"/>
      <sheetName val="Matériel embarqué PVC"/>
      <sheetName val="MOTOR"/>
      <sheetName val="투찰"/>
      <sheetName val="해체"/>
      <sheetName val="danga"/>
      <sheetName val="ilch"/>
      <sheetName val="날개벽수량표"/>
      <sheetName val="맨홀"/>
      <sheetName val="cost"/>
      <sheetName val="A-4"/>
      <sheetName val="구조물철거타공정이월"/>
      <sheetName val="분석"/>
      <sheetName val="시나리오2"/>
      <sheetName val="1기 비용"/>
      <sheetName val="시나리오"/>
      <sheetName val="xxxxxx"/>
      <sheetName val="5.모델링"/>
      <sheetName val="토사(PE)"/>
      <sheetName val="2F_회의실견적(5_14_일대)1"/>
      <sheetName val="배수공_시멘트_및_골재량_산출"/>
      <sheetName val="G_R300경비"/>
      <sheetName val="_총괄표"/>
      <sheetName val="단가_및_재료비"/>
      <sheetName val="1_일위대가"/>
      <sheetName val="운동장_(2)"/>
      <sheetName val="업무분장_"/>
      <sheetName val="PANEL_중량산출2"/>
      <sheetName val="원가_(2)2"/>
      <sheetName val="내역서1999_8최종1"/>
      <sheetName val="2F_회의실견적(5_14_일대)2"/>
      <sheetName val="실행내역서_1"/>
      <sheetName val="전차선로_물량표1"/>
      <sheetName val="6PILE__(돌출)1"/>
      <sheetName val="조도계산서_(도서)1"/>
      <sheetName val="CT_1"/>
      <sheetName val="2_대외공문1"/>
      <sheetName val="1_토공집계표1"/>
      <sheetName val="제출내역_(2)1"/>
      <sheetName val="단가_(2)1"/>
      <sheetName val="배수공_시멘트_및_골재량_산출1"/>
      <sheetName val="G_R300경비1"/>
      <sheetName val="_총괄표1"/>
      <sheetName val="단가_및_재료비1"/>
      <sheetName val="1_일위대가1"/>
      <sheetName val="운동장_(2)1"/>
      <sheetName val="업무분장_1"/>
      <sheetName val="Piping_Design_Data1"/>
      <sheetName val="VXXXXXXX"/>
      <sheetName val="표지판단위"/>
      <sheetName val="배수공"/>
      <sheetName val="암거"/>
      <sheetName val="포장공"/>
      <sheetName val="골재집계"/>
      <sheetName val="공종별 집계"/>
      <sheetName val="호안공"/>
      <sheetName val="XL4Poppy"/>
      <sheetName val="코드표"/>
      <sheetName val="원형1호맨홀토공수량"/>
      <sheetName val="주차구획선수량"/>
      <sheetName val="저장품 토탈2월"/>
      <sheetName val="외화계약"/>
      <sheetName val="L형측구단위수량"/>
      <sheetName val="L형측구연장조서"/>
      <sheetName val="도로경계블럭단위수량"/>
      <sheetName val="도로경계블럭단위토공"/>
      <sheetName val="8-3기계경비"/>
      <sheetName val="대비"/>
      <sheetName val="배수내역 (2)"/>
      <sheetName val="본관동"/>
      <sheetName val="후관동"/>
      <sheetName val="공비대비"/>
      <sheetName val="노원열병합__건축공사기성내역서"/>
      <sheetName val="Tool"/>
      <sheetName val="자압1"/>
      <sheetName val="설계"/>
      <sheetName val="ASP"/>
      <sheetName val="부속동"/>
      <sheetName val="자료"/>
      <sheetName val="취합표"/>
      <sheetName val="물량산출"/>
      <sheetName val="일위_파일"/>
      <sheetName val="대로근거"/>
      <sheetName val="1을"/>
      <sheetName val="CP-E2 (품셈표)"/>
      <sheetName val="IN"/>
      <sheetName val="기술자료 (연수)"/>
      <sheetName val="와동25-3(변경)"/>
      <sheetName val="조명시설"/>
      <sheetName val="단"/>
      <sheetName val="교각계산"/>
      <sheetName val="단중표"/>
      <sheetName val="model master"/>
      <sheetName val="이름정의"/>
      <sheetName val="공사완료입력"/>
      <sheetName val="발전세부(GTST.붙#2-1)"/>
      <sheetName val="9월정산(붙#1)"/>
      <sheetName val="발전세부(시차.붙#2-2)"/>
      <sheetName val="분기정산(붙#2)"/>
      <sheetName val="설계 조정율"/>
      <sheetName val="공사비 명세서"/>
      <sheetName val="시설물일위"/>
      <sheetName val="가설공사"/>
      <sheetName val="단가결정"/>
      <sheetName val="내역아"/>
      <sheetName val="울타리"/>
      <sheetName val="사업성분석"/>
      <sheetName val="분1"/>
      <sheetName val="출금실적"/>
      <sheetName val="1.수인터널"/>
      <sheetName val="준공조서"/>
      <sheetName val="공사준공계"/>
      <sheetName val="준공검사보고서"/>
      <sheetName val="건축일위"/>
      <sheetName val="그라우팅일위"/>
      <sheetName val="암센터"/>
      <sheetName val="백암비스타내역"/>
      <sheetName val="개산공사비"/>
      <sheetName val="노임이"/>
      <sheetName val="코드"/>
      <sheetName val="고창방향"/>
      <sheetName val="입적표"/>
      <sheetName val="수량산출서"/>
      <sheetName val="견적을"/>
      <sheetName val="전력구구조물산근"/>
      <sheetName val="배관단가조사서"/>
      <sheetName val="소야공정계획표"/>
      <sheetName val="위치조서"/>
      <sheetName val="음료실행"/>
      <sheetName val="플랜트 설치"/>
      <sheetName val="거래처등록"/>
      <sheetName val="참고자료"/>
      <sheetName val="내역(포장)"/>
      <sheetName val="토적집계"/>
      <sheetName val="내역서1"/>
      <sheetName val="상승노임"/>
      <sheetName val="경산"/>
      <sheetName val="덕전리"/>
      <sheetName val="견적내역서"/>
      <sheetName val="Piping Cost"/>
      <sheetName val="PipWT"/>
      <sheetName val="평3"/>
      <sheetName val="CONCRETE"/>
      <sheetName val="주현(해보)"/>
      <sheetName val="주현(영광)"/>
      <sheetName val="수안보-MBR1"/>
      <sheetName val="자압"/>
      <sheetName val="1.설계조건"/>
      <sheetName val="Front"/>
      <sheetName val="wall"/>
      <sheetName val="간접재료비산출표-27-30"/>
      <sheetName val="양식"/>
      <sheetName val="Sheet13"/>
      <sheetName val="Sheet14"/>
      <sheetName val="P-J"/>
      <sheetName val="을"/>
      <sheetName val="일위대가표"/>
      <sheetName val="H PILE수량"/>
      <sheetName val="공사원가계산서"/>
      <sheetName val="철집"/>
      <sheetName val="합의경상"/>
      <sheetName val="UNIT"/>
      <sheetName val="가격"/>
      <sheetName val="공통비총괄표"/>
      <sheetName val="방배동내역(리라)"/>
      <sheetName val="부대공사총괄"/>
      <sheetName val="현장경비"/>
      <sheetName val="건축공사집계표"/>
      <sheetName val="방배동내역 (총괄)"/>
      <sheetName val="용수량(생활용수)"/>
      <sheetName val="평균단가"/>
      <sheetName val="전체내역 (2)"/>
      <sheetName val="품셈TABLE"/>
      <sheetName val="방송(체육관)"/>
      <sheetName val="2000노임기준"/>
      <sheetName val="식재일위대가"/>
      <sheetName val="물량내역서"/>
      <sheetName val="COPING-1"/>
      <sheetName val="Sheet1 (2)"/>
      <sheetName val="식재"/>
      <sheetName val="시설물"/>
      <sheetName val="식재출력용"/>
      <sheetName val="유지관리"/>
      <sheetName val="건설사업관리 공제요율"/>
      <sheetName val="공사비"/>
      <sheetName val="건설공사 감리원 배치기준"/>
      <sheetName val="책임감리 공제요율"/>
      <sheetName val="요율"/>
      <sheetName val="기안"/>
      <sheetName val="공내역"/>
      <sheetName val="인월수 산정"/>
      <sheetName val="개요"/>
      <sheetName val="마케팅"/>
      <sheetName val="목차"/>
      <sheetName val="추정손익"/>
      <sheetName val="할당"/>
      <sheetName val="실적"/>
      <sheetName val="원가"/>
      <sheetName val="제목"/>
      <sheetName val="원가,목표"/>
      <sheetName val="판매"/>
      <sheetName val="판촉"/>
      <sheetName val="협조"/>
      <sheetName val="간지"/>
      <sheetName val="TIE-INS"/>
      <sheetName val="설계조건"/>
      <sheetName val="안정계산"/>
      <sheetName val="단면검토"/>
      <sheetName val="E.P.T수량산출서"/>
      <sheetName val="강교(Sub)"/>
      <sheetName val="일반토공견적"/>
      <sheetName val="집수A"/>
      <sheetName val="Project_Brief"/>
      <sheetName val="8_PILE__(돌출)"/>
      <sheetName val="60명당사(총괄)"/>
      <sheetName val="______D_Program_Files_AutoCAD_2"/>
      <sheetName val="설계예산서"/>
      <sheetName val="총계"/>
      <sheetName val="예산내역서"/>
      <sheetName val="현금및현금등가물"/>
      <sheetName val="Sheet1_(2)"/>
      <sheetName val="건설사업관리_공제요율"/>
      <sheetName val="건설공사_감리원_배치기준"/>
      <sheetName val="책임감리_공제요율"/>
      <sheetName val="인월수_산정"/>
      <sheetName val="20관리비율"/>
      <sheetName val="공종"/>
      <sheetName val="장비경비"/>
      <sheetName val="제원및배치"/>
      <sheetName val="013199"/>
      <sheetName val="laroux"/>
      <sheetName val="OE"/>
      <sheetName val="전도금정산서(27)"/>
      <sheetName val="(작업중)일위대가(0630)"/>
      <sheetName val="물량표"/>
      <sheetName val="8.석축단위(H=1.5M)"/>
      <sheetName val="견적"/>
      <sheetName val="화재 탐지 설비"/>
      <sheetName val="98지급계획"/>
      <sheetName val="TEL"/>
      <sheetName val="Sheet5"/>
      <sheetName val="입력"/>
      <sheetName val="HARDWARE  견적서"/>
      <sheetName val="Tables"/>
      <sheetName val="예산서"/>
      <sheetName val="조건표"/>
      <sheetName val="FAB별"/>
      <sheetName val="우수"/>
      <sheetName val="5.총괄"/>
      <sheetName val="산기_기계"/>
      <sheetName val="5.1케이블"/>
      <sheetName val="5.2 38"/>
      <sheetName val="3.자가망"/>
      <sheetName val="산기목록"/>
      <sheetName val="산기"/>
      <sheetName val="일목_선로"/>
      <sheetName val="일목_장비"/>
      <sheetName val="기판현황__"/>
      <sheetName val="소상_&quot;1&quot;"/>
      <sheetName val="5_모델링"/>
      <sheetName val="PROJECT_BRIEF(EX_NEW)"/>
      <sheetName val="Matériel_embarqué_PVC"/>
      <sheetName val="저장품_토탈2월"/>
      <sheetName val="TB-내역서"/>
      <sheetName val="SILICATE"/>
      <sheetName val="Option"/>
      <sheetName val="BLR-S"/>
      <sheetName val="건축"/>
      <sheetName val="내역서(실)"/>
      <sheetName val="Macro2"/>
      <sheetName val="6공구(당초)"/>
      <sheetName val="가설"/>
      <sheetName val="용수량_생활용수_"/>
      <sheetName val="신청서"/>
      <sheetName val="건축집계"/>
      <sheetName val="제경비율"/>
      <sheetName val="자재대"/>
      <sheetName val="cash"/>
      <sheetName val="매입세율"/>
      <sheetName val="아파트 "/>
      <sheetName val="BID"/>
      <sheetName val="INMD1198"/>
      <sheetName val="Sheet7"/>
      <sheetName val="자(3.0m)"/>
      <sheetName val="PANEL_중량산출3"/>
      <sheetName val="Piping_Design_Data2"/>
      <sheetName val="조도계산서_(도서)2"/>
      <sheetName val="원가_(2)3"/>
      <sheetName val="2F_회의실견적(5_14_일대)3"/>
      <sheetName val="내역서1999_8최종2"/>
      <sheetName val="전차선로_물량표2"/>
      <sheetName val="6PILE__(돌출)2"/>
      <sheetName val="실행내역서_2"/>
      <sheetName val="CT_2"/>
      <sheetName val="2_대외공문2"/>
      <sheetName val="1_토공집계표2"/>
      <sheetName val="제출내역_(2)2"/>
      <sheetName val="단가_(2)2"/>
      <sheetName val="G_R300경비2"/>
      <sheetName val="_총괄표2"/>
      <sheetName val="단가_및_재료비2"/>
      <sheetName val="1_일위대가2"/>
      <sheetName val="배수공_시멘트_및_골재량_산출2"/>
      <sheetName val="운동장_(2)2"/>
      <sheetName val="업무분장_2"/>
      <sheetName val="_HIT-&gt;HMC_견적(3900)"/>
      <sheetName val="1기_비용"/>
      <sheetName val="배수내역_(2)"/>
      <sheetName val="공종별_집계"/>
      <sheetName val="Key Data_Y13"/>
      <sheetName val="PANEL_중량산출5"/>
      <sheetName val="조도계산서_(도서)4"/>
      <sheetName val="원가_(2)5"/>
      <sheetName val="2F_회의실견적(5_14_일대)5"/>
      <sheetName val="내역서1999_8최종4"/>
      <sheetName val="전차선로_물량표4"/>
      <sheetName val="실행내역서_4"/>
      <sheetName val="Piping_Design_Data4"/>
      <sheetName val="6PILE__(돌출)4"/>
      <sheetName val="CT_4"/>
      <sheetName val="2_대외공문4"/>
      <sheetName val="1_토공집계표4"/>
      <sheetName val="제출내역_(2)4"/>
      <sheetName val="단가_(2)4"/>
      <sheetName val="G_R300경비4"/>
      <sheetName val="_총괄표4"/>
      <sheetName val="단가_및_재료비4"/>
      <sheetName val="1_일위대가4"/>
      <sheetName val="소상_&quot;1&quot;2"/>
      <sheetName val="노원열병합__건축공사기성내역서3"/>
      <sheetName val="배수공_시멘트_및_골재량_산출4"/>
      <sheetName val="운동장_(2)4"/>
      <sheetName val="업무분장_4"/>
      <sheetName val="Project_Brief2"/>
      <sheetName val="PROJECT_BRIEF(EX_NEW)2"/>
      <sheetName val="기판현황__2"/>
      <sheetName val="8_PILE__(돌출)2"/>
      <sheetName val="Matériel_embarqué_PVC2"/>
      <sheetName val="_HIT-&gt;HMC_견적(3900)2"/>
      <sheetName val="1기_비용2"/>
      <sheetName val="저장품_토탈2월2"/>
      <sheetName val="5_모델링2"/>
      <sheetName val="배수내역_(2)2"/>
      <sheetName val="공종별_집계2"/>
      <sheetName val="플랜트_설치2"/>
      <sheetName val="기술자료_(연수)2"/>
      <sheetName val="H_PILE수량2"/>
      <sheetName val="model_master2"/>
      <sheetName val="방배동내역_(총괄)2"/>
      <sheetName val="노원열병합__건축공사기성내역서1"/>
      <sheetName val="플랜트_설치"/>
      <sheetName val="기술자료_(연수)"/>
      <sheetName val="H_PILE수량"/>
      <sheetName val="model_master"/>
      <sheetName val="방배동내역_(총괄)"/>
      <sheetName val="PANEL_중량산출4"/>
      <sheetName val="조도계산서_(도서)3"/>
      <sheetName val="원가_(2)4"/>
      <sheetName val="2F_회의실견적(5_14_일대)4"/>
      <sheetName val="내역서1999_8최종3"/>
      <sheetName val="전차선로_물량표3"/>
      <sheetName val="실행내역서_3"/>
      <sheetName val="Piping_Design_Data3"/>
      <sheetName val="6PILE__(돌출)3"/>
      <sheetName val="CT_3"/>
      <sheetName val="2_대외공문3"/>
      <sheetName val="1_토공집계표3"/>
      <sheetName val="제출내역_(2)3"/>
      <sheetName val="단가_(2)3"/>
      <sheetName val="G_R300경비3"/>
      <sheetName val="_총괄표3"/>
      <sheetName val="단가_및_재료비3"/>
      <sheetName val="1_일위대가3"/>
      <sheetName val="소상_&quot;1&quot;1"/>
      <sheetName val="노원열병합__건축공사기성내역서2"/>
      <sheetName val="배수공_시멘트_및_골재량_산출3"/>
      <sheetName val="운동장_(2)3"/>
      <sheetName val="업무분장_3"/>
      <sheetName val="Project_Brief1"/>
      <sheetName val="PROJECT_BRIEF(EX_NEW)1"/>
      <sheetName val="기판현황__1"/>
      <sheetName val="8_PILE__(돌출)1"/>
      <sheetName val="Matériel_embarqué_PVC1"/>
      <sheetName val="_HIT-&gt;HMC_견적(3900)1"/>
      <sheetName val="1기_비용1"/>
      <sheetName val="저장품_토탈2월1"/>
      <sheetName val="5_모델링1"/>
      <sheetName val="배수내역_(2)1"/>
      <sheetName val="공종별_집계1"/>
      <sheetName val="플랜트_설치1"/>
      <sheetName val="기술자료_(연수)1"/>
      <sheetName val="H_PILE수량1"/>
      <sheetName val="model_master1"/>
      <sheetName val="방배동내역_(총괄)1"/>
      <sheetName val="Summary"/>
      <sheetName val="h-013211-2"/>
      <sheetName val="공종집계"/>
      <sheetName val="총괄표"/>
      <sheetName val="하도급계획"/>
      <sheetName val="총괄실행예산서"/>
      <sheetName val="내역서(총)"/>
      <sheetName val="수량산출기초(케블등)"/>
      <sheetName val="SCANCHEM"/>
      <sheetName val="01"/>
      <sheetName val="한일양산"/>
      <sheetName val="1단계"/>
      <sheetName val="EP0618"/>
      <sheetName val="수지표"/>
      <sheetName val="셀명"/>
      <sheetName val="공문"/>
      <sheetName val="106C0300"/>
      <sheetName val="1검토보고서"/>
      <sheetName val="중강당 내역"/>
      <sheetName val="공조기"/>
      <sheetName val="AHU집계"/>
      <sheetName val="공조기휀"/>
      <sheetName val="C3"/>
      <sheetName val="FA설치명세"/>
      <sheetName val="증감대비"/>
      <sheetName val="포장집계"/>
      <sheetName val="포장연장"/>
      <sheetName val="일위목록"/>
      <sheetName val="견"/>
      <sheetName val="Ⅲ.설계명세서"/>
      <sheetName val="건축내역"/>
      <sheetName val="입고장부 (4)"/>
      <sheetName val="을부담운반비"/>
      <sheetName val="일위1"/>
      <sheetName val="발전기"/>
      <sheetName val="대창(함평)"/>
      <sheetName val="대창(장성)"/>
      <sheetName val="대창(함평)-창열"/>
      <sheetName val="AILC004"/>
      <sheetName val="간접경상비"/>
      <sheetName val="경비"/>
      <sheetName val="GT 1050x650"/>
      <sheetName val="LeadSchedule"/>
      <sheetName val="오억미만"/>
      <sheetName val="편성절차"/>
      <sheetName val="GAEYO"/>
      <sheetName val="일위대가(가설)"/>
      <sheetName val="자동제어"/>
      <sheetName val="3.하중산정4.지지력"/>
      <sheetName val="BasePriceList"/>
      <sheetName val="도체종-상수표"/>
      <sheetName val="공사설계"/>
      <sheetName val="캔개발배경"/>
      <sheetName val="캔판매목표"/>
      <sheetName val="시장"/>
      <sheetName val="일정표"/>
      <sheetName val="가도공"/>
      <sheetName val="내역표지"/>
      <sheetName val="단가산출"/>
      <sheetName val="밸브설치"/>
      <sheetName val="교량하부공"/>
      <sheetName val="내부부하"/>
      <sheetName val="1. 설계조건 2.단면가정 3. 하중계산"/>
      <sheetName val="DATA 입력란"/>
      <sheetName val="최초설계"/>
      <sheetName val="월별지출"/>
      <sheetName val="일용직급여"/>
      <sheetName val="일용직"/>
      <sheetName val="수목데이타"/>
      <sheetName val="GI-LIST"/>
      <sheetName val="일위대가(1)"/>
      <sheetName val="노무"/>
      <sheetName val="공사착공계"/>
      <sheetName val="시화점실행"/>
      <sheetName val="품셈표"/>
      <sheetName val="CC16-내역서"/>
      <sheetName val="8.3해석단면 선정"/>
      <sheetName val="횡배수관토공수량"/>
      <sheetName val="옥외"/>
      <sheetName val="공사"/>
      <sheetName val="지급자재"/>
      <sheetName val="2-2.매출분석"/>
      <sheetName val="골조"/>
      <sheetName val="OFF_NIS"/>
      <sheetName val="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>
        <row r="3">
          <cell r="A3">
            <v>3</v>
          </cell>
        </row>
      </sheetData>
      <sheetData sheetId="8" refreshError="1">
        <row r="3">
          <cell r="A3">
            <v>3</v>
          </cell>
          <cell r="B3" t="str">
            <v>송라 초,중학교 다목적 강당 무대기계장치</v>
          </cell>
        </row>
        <row r="4">
          <cell r="A4">
            <v>4</v>
          </cell>
          <cell r="B4" t="str">
            <v>다목적강당 무대기계장치</v>
          </cell>
          <cell r="C4" t="str">
            <v xml:space="preserve"> </v>
          </cell>
          <cell r="D4" t="str">
            <v>L/S</v>
          </cell>
          <cell r="E4">
            <v>1</v>
          </cell>
          <cell r="F4" t="str">
            <v xml:space="preserve"> </v>
          </cell>
          <cell r="G4">
            <v>0</v>
          </cell>
          <cell r="H4" t="str">
            <v>NO.1-00-00</v>
          </cell>
        </row>
        <row r="5">
          <cell r="A5">
            <v>5</v>
          </cell>
          <cell r="B5" t="str">
            <v xml:space="preserve"> </v>
          </cell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F5" t="str">
            <v xml:space="preserve"> </v>
          </cell>
          <cell r="G5">
            <v>0</v>
          </cell>
          <cell r="H5" t="str">
            <v xml:space="preserve"> </v>
          </cell>
        </row>
        <row r="6">
          <cell r="A6">
            <v>6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 t="str">
            <v xml:space="preserve"> </v>
          </cell>
        </row>
        <row r="7">
          <cell r="A7">
            <v>7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 t="str">
            <v xml:space="preserve"> </v>
          </cell>
        </row>
        <row r="8">
          <cell r="A8">
            <v>8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 t="str">
            <v xml:space="preserve"> 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  <cell r="B25" t="str">
            <v>다목적강당 무대기계장치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 t="str">
            <v xml:space="preserve"> </v>
          </cell>
          <cell r="H25" t="str">
            <v>NO.1-00-00</v>
          </cell>
        </row>
        <row r="26">
          <cell r="B26" t="str">
            <v>PLACARD BATTEN</v>
          </cell>
          <cell r="C26" t="str">
            <v>7,400L</v>
          </cell>
          <cell r="D26" t="str">
            <v>SET</v>
          </cell>
          <cell r="E26">
            <v>1</v>
          </cell>
          <cell r="F26">
            <v>0</v>
          </cell>
          <cell r="G26">
            <v>0</v>
          </cell>
          <cell r="H26" t="str">
            <v>NO.1-01-00</v>
          </cell>
        </row>
        <row r="27">
          <cell r="A27">
            <v>26</v>
          </cell>
          <cell r="B27" t="str">
            <v xml:space="preserve">DRAW CURTAIN </v>
          </cell>
          <cell r="C27" t="str">
            <v>8,660 x 3,300H</v>
          </cell>
          <cell r="D27" t="str">
            <v>SET</v>
          </cell>
          <cell r="E27">
            <v>1</v>
          </cell>
          <cell r="F27" t="str">
            <v xml:space="preserve"> </v>
          </cell>
          <cell r="G27">
            <v>0</v>
          </cell>
          <cell r="H27" t="str">
            <v>NO.1-02-00</v>
          </cell>
        </row>
        <row r="28">
          <cell r="A28">
            <v>27</v>
          </cell>
          <cell r="B28" t="str">
            <v xml:space="preserve">ROLL SCREEN </v>
          </cell>
          <cell r="C28" t="str">
            <v>1,800L x 1,200H</v>
          </cell>
          <cell r="D28" t="str">
            <v>SET</v>
          </cell>
          <cell r="E28">
            <v>1</v>
          </cell>
          <cell r="F28" t="str">
            <v xml:space="preserve"> </v>
          </cell>
          <cell r="G28">
            <v>0</v>
          </cell>
          <cell r="H28" t="str">
            <v>NO.1-03-00</v>
          </cell>
        </row>
        <row r="29">
          <cell r="A29">
            <v>28</v>
          </cell>
          <cell r="B29" t="str">
            <v>ROLL FLAG</v>
          </cell>
          <cell r="C29" t="str">
            <v>3,500L x 2,500H</v>
          </cell>
          <cell r="D29" t="str">
            <v>SET</v>
          </cell>
          <cell r="E29">
            <v>1</v>
          </cell>
          <cell r="F29">
            <v>0</v>
          </cell>
          <cell r="G29">
            <v>0</v>
          </cell>
          <cell r="H29" t="str">
            <v>NO.1-04-00</v>
          </cell>
        </row>
        <row r="30">
          <cell r="A30">
            <v>29</v>
          </cell>
          <cell r="B30" t="str">
            <v>COVER CURTAIN</v>
          </cell>
          <cell r="C30" t="str">
            <v>8,800 x 3,500H</v>
          </cell>
          <cell r="D30" t="str">
            <v>SET</v>
          </cell>
          <cell r="E30">
            <v>1</v>
          </cell>
          <cell r="F30">
            <v>0</v>
          </cell>
          <cell r="G30">
            <v>0</v>
          </cell>
          <cell r="H30" t="str">
            <v>NO.1-05-00</v>
          </cell>
        </row>
        <row r="31">
          <cell r="A31">
            <v>30</v>
          </cell>
          <cell r="B31" t="str">
            <v>WINDOW DARKEN CURTAIN</v>
          </cell>
          <cell r="C31" t="str">
            <v>4,050L x 3,500H</v>
          </cell>
          <cell r="D31" t="str">
            <v>SET</v>
          </cell>
          <cell r="E31">
            <v>6</v>
          </cell>
          <cell r="F31">
            <v>0</v>
          </cell>
          <cell r="G31">
            <v>0</v>
          </cell>
          <cell r="H31" t="str">
            <v>NO.1-06-00</v>
          </cell>
        </row>
        <row r="32">
          <cell r="A32">
            <v>31</v>
          </cell>
          <cell r="B32" t="str">
            <v>DOOR DARKEN CURTAIN</v>
          </cell>
          <cell r="C32" t="str">
            <v>4,050L x 3,500H</v>
          </cell>
          <cell r="D32" t="str">
            <v>SET</v>
          </cell>
          <cell r="E32">
            <v>2</v>
          </cell>
          <cell r="F32">
            <v>0</v>
          </cell>
          <cell r="G32">
            <v>0</v>
          </cell>
          <cell r="H32" t="str">
            <v>NO.1-06-00</v>
          </cell>
        </row>
        <row r="33">
          <cell r="A33">
            <v>32</v>
          </cell>
          <cell r="B33" t="str">
            <v>GRID IRON</v>
          </cell>
          <cell r="C33" t="str">
            <v>8600L x 900D</v>
          </cell>
          <cell r="D33" t="str">
            <v>L/S</v>
          </cell>
          <cell r="E33">
            <v>1</v>
          </cell>
          <cell r="F33">
            <v>0</v>
          </cell>
          <cell r="G33">
            <v>0</v>
          </cell>
          <cell r="H33" t="str">
            <v>NO.1-07-00</v>
          </cell>
        </row>
        <row r="34">
          <cell r="A34">
            <v>33</v>
          </cell>
          <cell r="B34" t="str">
            <v>CONTROL PANEL</v>
          </cell>
          <cell r="C34" t="str">
            <v>600L x 1,000H x 250W</v>
          </cell>
          <cell r="D34" t="str">
            <v>SET</v>
          </cell>
          <cell r="E34">
            <v>1</v>
          </cell>
          <cell r="F34">
            <v>0</v>
          </cell>
          <cell r="G34">
            <v>0</v>
          </cell>
          <cell r="H34" t="str">
            <v>NO.1-08-00</v>
          </cell>
        </row>
        <row r="35">
          <cell r="A35">
            <v>34</v>
          </cell>
          <cell r="B35" t="str">
            <v>CONTROL BOARD</v>
          </cell>
          <cell r="C35" t="str">
            <v xml:space="preserve"> </v>
          </cell>
          <cell r="D35" t="str">
            <v>SET</v>
          </cell>
          <cell r="E35">
            <v>1</v>
          </cell>
          <cell r="F35">
            <v>0</v>
          </cell>
          <cell r="G35">
            <v>0</v>
          </cell>
          <cell r="H35" t="str">
            <v>NO.1-09-00</v>
          </cell>
        </row>
        <row r="36">
          <cell r="A36">
            <v>35</v>
          </cell>
          <cell r="B36" t="str">
            <v>배관 및 배선</v>
          </cell>
          <cell r="C36" t="str">
            <v xml:space="preserve"> </v>
          </cell>
          <cell r="D36" t="str">
            <v>식</v>
          </cell>
          <cell r="E36">
            <v>1</v>
          </cell>
          <cell r="F36">
            <v>0</v>
          </cell>
          <cell r="G36">
            <v>0</v>
          </cell>
          <cell r="H36" t="str">
            <v>NO.1-10-00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  <cell r="B39" t="str">
            <v xml:space="preserve"> </v>
          </cell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F39">
            <v>0</v>
          </cell>
          <cell r="G39">
            <v>0</v>
          </cell>
          <cell r="H39" t="str">
            <v xml:space="preserve"> </v>
          </cell>
        </row>
        <row r="40">
          <cell r="A40">
            <v>39</v>
          </cell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F40">
            <v>0</v>
          </cell>
          <cell r="G40">
            <v>0</v>
          </cell>
          <cell r="H40" t="str">
            <v xml:space="preserve"> 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 t="e">
            <v>#REF!</v>
          </cell>
        </row>
        <row r="45">
          <cell r="A45" t="e">
            <v>#REF!</v>
          </cell>
        </row>
        <row r="46">
          <cell r="A46" t="e">
            <v>#REF!</v>
          </cell>
        </row>
        <row r="47">
          <cell r="A47" t="e">
            <v>#REF!</v>
          </cell>
          <cell r="B47" t="str">
            <v>공사명: PLACARD BATTEN (7,400L)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 t="str">
            <v>NO.1-1-00</v>
          </cell>
        </row>
        <row r="48">
          <cell r="A48" t="e">
            <v>#REF!</v>
          </cell>
          <cell r="B48" t="str">
            <v>MACHINE PART</v>
          </cell>
          <cell r="C48" t="str">
            <v>1.5KW x 4P用</v>
          </cell>
          <cell r="D48" t="str">
            <v>SET</v>
          </cell>
          <cell r="E48">
            <v>1</v>
          </cell>
          <cell r="F48" t="str">
            <v xml:space="preserve"> </v>
          </cell>
          <cell r="G48">
            <v>0</v>
          </cell>
          <cell r="H48" t="str">
            <v>일위대가-1</v>
          </cell>
        </row>
        <row r="49">
          <cell r="A49" t="e">
            <v>#REF!</v>
          </cell>
          <cell r="B49" t="str">
            <v>AL - DRUM</v>
          </cell>
          <cell r="C49" t="str">
            <v>Ø300 x 4줄</v>
          </cell>
          <cell r="D49" t="str">
            <v>EA</v>
          </cell>
          <cell r="E49">
            <v>1</v>
          </cell>
          <cell r="F49" t="str">
            <v>WIRE POINT 4줄</v>
          </cell>
        </row>
        <row r="50">
          <cell r="A50" t="e">
            <v>#REF!</v>
          </cell>
          <cell r="B50" t="str">
            <v>MACHINE FRAME</v>
          </cell>
          <cell r="C50" t="str">
            <v>1.5KW x 4P用</v>
          </cell>
          <cell r="D50" t="str">
            <v>EA</v>
          </cell>
          <cell r="E50">
            <v>1</v>
          </cell>
          <cell r="F50" t="str">
            <v>MACHINE PART 고정용</v>
          </cell>
        </row>
        <row r="51">
          <cell r="A51" t="e">
            <v>#REF!</v>
          </cell>
          <cell r="B51" t="str">
            <v>BOLT, NUT, W/S, S/W</v>
          </cell>
          <cell r="C51" t="str">
            <v>M16 x 50L</v>
          </cell>
          <cell r="D51" t="str">
            <v>SET</v>
          </cell>
          <cell r="E51">
            <v>6</v>
          </cell>
          <cell r="F51" t="str">
            <v xml:space="preserve">M/C FRME 1SET당 6SET이므로 </v>
          </cell>
        </row>
        <row r="52">
          <cell r="A52" t="e">
            <v>#REF!</v>
          </cell>
          <cell r="B52" t="str">
            <v>VERTICAL ROLLER</v>
          </cell>
          <cell r="C52" t="str">
            <v>Ø200 x 22L</v>
          </cell>
          <cell r="D52" t="str">
            <v>EA</v>
          </cell>
          <cell r="E52">
            <v>3</v>
          </cell>
          <cell r="F52" t="str">
            <v xml:space="preserve">WIRE ROPE 1줄당 1SET이므로 </v>
          </cell>
        </row>
        <row r="53">
          <cell r="A53" t="e">
            <v>#REF!</v>
          </cell>
          <cell r="B53" t="str">
            <v>VERTICAL ROLLER</v>
          </cell>
          <cell r="C53" t="str">
            <v>Ø220 x 35L</v>
          </cell>
          <cell r="D53" t="str">
            <v>EA</v>
          </cell>
          <cell r="E53">
            <v>1</v>
          </cell>
          <cell r="F53" t="str">
            <v xml:space="preserve">WIRE ROPE 1줄당 1SET이므로 </v>
          </cell>
        </row>
        <row r="54">
          <cell r="A54" t="e">
            <v>#REF!</v>
          </cell>
          <cell r="B54" t="str">
            <v>BOLT, NUT, W/S, S/W</v>
          </cell>
          <cell r="C54" t="str">
            <v>M16 x 40L</v>
          </cell>
          <cell r="D54" t="str">
            <v>SET</v>
          </cell>
          <cell r="E54">
            <v>16</v>
          </cell>
          <cell r="F54" t="str">
            <v>VERTICAL ROLLER 1SET당 4SET이므로 4줄x4SET = 16SET</v>
          </cell>
        </row>
        <row r="55">
          <cell r="A55" t="e">
            <v>#REF!</v>
          </cell>
          <cell r="B55" t="str">
            <v>WIRE ROPE</v>
          </cell>
          <cell r="C55" t="str">
            <v>Ø6 x 7 x 19</v>
          </cell>
          <cell r="D55" t="str">
            <v>M</v>
          </cell>
          <cell r="E55">
            <v>62</v>
          </cell>
          <cell r="F55" t="str">
            <v>WIRE 1줄당 (7M+7M)=14M, 14x4줄= 56x1.1(할증10%)=61.6M 약 61.6M</v>
          </cell>
          <cell r="G55" t="str">
            <v>10%</v>
          </cell>
        </row>
        <row r="56">
          <cell r="A56" t="e">
            <v>#REF!</v>
          </cell>
          <cell r="B56" t="str">
            <v>WIRE CLIP</v>
          </cell>
          <cell r="C56" t="str">
            <v>Ø6용</v>
          </cell>
          <cell r="D56" t="str">
            <v>EA</v>
          </cell>
          <cell r="E56">
            <v>16</v>
          </cell>
          <cell r="F56" t="str">
            <v>WIRE 1줄당 4EA이므로, 4EAx4줄= 16EA</v>
          </cell>
          <cell r="G56" t="str">
            <v xml:space="preserve"> </v>
          </cell>
        </row>
        <row r="57">
          <cell r="A57" t="e">
            <v>#REF!</v>
          </cell>
          <cell r="B57" t="str">
            <v>THIMBLE</v>
          </cell>
          <cell r="C57" t="str">
            <v>Ø6용</v>
          </cell>
          <cell r="D57" t="str">
            <v>EA</v>
          </cell>
          <cell r="E57">
            <v>4</v>
          </cell>
          <cell r="F57" t="str">
            <v>WIRE 1줄당 1EA이므로, 1EAx4줄= 4EA</v>
          </cell>
        </row>
        <row r="58">
          <cell r="A58" t="e">
            <v>#REF!</v>
          </cell>
          <cell r="B58" t="str">
            <v>SHACKLE</v>
          </cell>
          <cell r="C58" t="str">
            <v>#10</v>
          </cell>
          <cell r="D58" t="str">
            <v>EA</v>
          </cell>
          <cell r="E58">
            <v>4</v>
          </cell>
          <cell r="F58" t="str">
            <v>WIRE 1줄당 1EA이므로, 1EAx4줄= 4EA</v>
          </cell>
        </row>
        <row r="59">
          <cell r="A59" t="e">
            <v>#REF!</v>
          </cell>
          <cell r="B59" t="str">
            <v>PIPE BAND</v>
          </cell>
          <cell r="C59" t="str">
            <v>Ø48.6 용</v>
          </cell>
          <cell r="D59" t="str">
            <v>EA</v>
          </cell>
          <cell r="E59">
            <v>4</v>
          </cell>
          <cell r="F59" t="str">
            <v>WIRE 1줄당 1EA이므로, 1EAx4줄= 4EA</v>
          </cell>
        </row>
        <row r="60">
          <cell r="A60" t="e">
            <v>#REF!</v>
          </cell>
          <cell r="B60" t="str">
            <v>BOLT,NUT,W/S,S/W</v>
          </cell>
          <cell r="C60" t="str">
            <v>M10 x 30L</v>
          </cell>
          <cell r="D60" t="str">
            <v>SET</v>
          </cell>
          <cell r="E60">
            <v>8</v>
          </cell>
          <cell r="F60" t="str">
            <v>WIRE 1줄당 2EA이므로, 2EAx4줄= 8EA</v>
          </cell>
        </row>
        <row r="61">
          <cell r="A61" t="e">
            <v>#REF!</v>
          </cell>
          <cell r="B61" t="str">
            <v>PIPE</v>
          </cell>
          <cell r="C61" t="str">
            <v>Ø48.6</v>
          </cell>
          <cell r="D61" t="str">
            <v>본</v>
          </cell>
          <cell r="E61">
            <v>2</v>
          </cell>
          <cell r="F61" t="str">
            <v>PIPE 本당 6M이므로 7.4/6= 1.23本  약 2本</v>
          </cell>
        </row>
        <row r="62">
          <cell r="A62" t="e">
            <v>#REF!</v>
          </cell>
          <cell r="B62" t="str">
            <v>PIPE CAP</v>
          </cell>
          <cell r="C62" t="str">
            <v>Ø48.6용</v>
          </cell>
          <cell r="D62" t="str">
            <v>EA</v>
          </cell>
          <cell r="E62">
            <v>2</v>
          </cell>
          <cell r="F62" t="str">
            <v>양끝단 처리</v>
          </cell>
        </row>
        <row r="63">
          <cell r="A63" t="e">
            <v>#REF!</v>
          </cell>
          <cell r="B63" t="str">
            <v>PIPE JOINT</v>
          </cell>
          <cell r="C63" t="str">
            <v>Ø48.6용</v>
          </cell>
          <cell r="D63" t="str">
            <v>EA</v>
          </cell>
          <cell r="E63">
            <v>1</v>
          </cell>
          <cell r="F63" t="str">
            <v>PIPE 2本이므로 연결부분 1SET</v>
          </cell>
          <cell r="G63" t="str">
            <v xml:space="preserve"> </v>
          </cell>
          <cell r="H63" t="str">
            <v xml:space="preserve"> </v>
          </cell>
        </row>
        <row r="64">
          <cell r="A64" t="e">
            <v>#REF!</v>
          </cell>
          <cell r="B64" t="str">
            <v>도 장 비</v>
          </cell>
          <cell r="C64" t="str">
            <v>각 2회</v>
          </cell>
          <cell r="D64" t="str">
            <v>M2</v>
          </cell>
          <cell r="E64">
            <v>8</v>
          </cell>
          <cell r="F64" t="str">
            <v>FRAME(1.4)+ROLLER.22L(1.2x3SET)+ROLLER.35L(1.4)</v>
          </cell>
        </row>
        <row r="65">
          <cell r="F65" t="str">
            <v>+P.BAND(0.2x4SET)+PIPE(1.13) = 8.33M2 약 8M2</v>
          </cell>
        </row>
        <row r="68">
          <cell r="A68" t="e">
            <v>#REF!</v>
          </cell>
        </row>
        <row r="69">
          <cell r="A69" t="e">
            <v>#REF!</v>
          </cell>
          <cell r="B69" t="str">
            <v>공사명: DRAW CURTAIN (8,660L x 3,300H)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 t="str">
            <v>NO.1-02-00</v>
          </cell>
        </row>
        <row r="70">
          <cell r="A70" t="e">
            <v>#REF!</v>
          </cell>
          <cell r="B70" t="str">
            <v>소형MOTOR</v>
          </cell>
          <cell r="C70" t="str">
            <v>40W</v>
          </cell>
          <cell r="D70" t="str">
            <v>SET</v>
          </cell>
          <cell r="E70">
            <v>1</v>
          </cell>
          <cell r="F70" t="str">
            <v xml:space="preserve"> </v>
          </cell>
        </row>
        <row r="71">
          <cell r="B71" t="str">
            <v>MOTOR BRACKET</v>
          </cell>
          <cell r="C71">
            <v>0</v>
          </cell>
          <cell r="D71" t="str">
            <v>SET</v>
          </cell>
          <cell r="E71">
            <v>1</v>
          </cell>
        </row>
        <row r="72">
          <cell r="B72" t="str">
            <v>REDUCER</v>
          </cell>
          <cell r="C72" t="str">
            <v>15:1</v>
          </cell>
          <cell r="D72" t="str">
            <v>SET</v>
          </cell>
          <cell r="E72">
            <v>1</v>
          </cell>
        </row>
        <row r="73">
          <cell r="B73" t="str">
            <v>S.Q PIPE</v>
          </cell>
          <cell r="C73" t="str">
            <v>ㅁ-50 x 50 x 2.3t</v>
          </cell>
          <cell r="D73" t="str">
            <v>本</v>
          </cell>
          <cell r="E73">
            <v>2</v>
          </cell>
          <cell r="F73" t="str">
            <v>8.66/6M=1.44 약 2本</v>
          </cell>
        </row>
        <row r="74">
          <cell r="B74" t="str">
            <v>AL RAIL</v>
          </cell>
          <cell r="C74" t="str">
            <v>주문 제작</v>
          </cell>
          <cell r="D74" t="str">
            <v>M</v>
          </cell>
          <cell r="E74">
            <v>9</v>
          </cell>
          <cell r="F74" t="str">
            <v>8.66M 약 9M</v>
          </cell>
        </row>
        <row r="75">
          <cell r="B75" t="str">
            <v>DRIVE PULLEY</v>
          </cell>
          <cell r="C75" t="str">
            <v>Ø60</v>
          </cell>
          <cell r="D75" t="str">
            <v>EA</v>
          </cell>
          <cell r="E75">
            <v>1</v>
          </cell>
        </row>
        <row r="76">
          <cell r="B76" t="str">
            <v>ADJUST BRACKET</v>
          </cell>
          <cell r="C76">
            <v>0</v>
          </cell>
          <cell r="D76" t="str">
            <v>EA</v>
          </cell>
          <cell r="E76">
            <v>1</v>
          </cell>
        </row>
        <row r="77">
          <cell r="B77" t="str">
            <v>MASTER CARRIER</v>
          </cell>
          <cell r="C77" t="str">
            <v>주문 제작</v>
          </cell>
          <cell r="D77" t="str">
            <v>EA</v>
          </cell>
          <cell r="E77">
            <v>2</v>
          </cell>
          <cell r="F77" t="str">
            <v>좌,우 최선단에</v>
          </cell>
        </row>
        <row r="78">
          <cell r="B78" t="str">
            <v>SINGLE CARRIER</v>
          </cell>
          <cell r="C78" t="str">
            <v>주문 제작</v>
          </cell>
          <cell r="D78" t="str">
            <v>EA</v>
          </cell>
          <cell r="E78">
            <v>44</v>
          </cell>
          <cell r="F78" t="str">
            <v>(8.66/0.2)x2=43.43EA 약 44EA</v>
          </cell>
        </row>
        <row r="79">
          <cell r="B79" t="str">
            <v>ROPE</v>
          </cell>
          <cell r="C79" t="str">
            <v>SUSØ1.6</v>
          </cell>
          <cell r="D79" t="str">
            <v>M</v>
          </cell>
          <cell r="E79">
            <v>17</v>
          </cell>
          <cell r="F79" t="str">
            <v>8.6x2=17.2M</v>
          </cell>
        </row>
        <row r="80">
          <cell r="B80" t="str">
            <v>LIMIT SWITCH</v>
          </cell>
          <cell r="C80">
            <v>0</v>
          </cell>
          <cell r="D80" t="str">
            <v>EA</v>
          </cell>
          <cell r="E80">
            <v>1</v>
          </cell>
        </row>
        <row r="81">
          <cell r="B81" t="str">
            <v>CURTAIN</v>
          </cell>
          <cell r="C81" t="str">
            <v>(VELVET선방염지)</v>
          </cell>
          <cell r="D81" t="str">
            <v>M2</v>
          </cell>
          <cell r="E81">
            <v>109</v>
          </cell>
          <cell r="F81" t="str">
            <v>(8.66x할증350%)=30.31, 3.3+가공여유(0.3)=3.6, 30.31x3.6=109.11M2 약 109M2</v>
          </cell>
          <cell r="G81">
            <v>3.5</v>
          </cell>
        </row>
        <row r="82">
          <cell r="B82" t="str">
            <v>PIPE</v>
          </cell>
          <cell r="C82" t="str">
            <v>Ø27.2</v>
          </cell>
          <cell r="D82" t="str">
            <v>本</v>
          </cell>
          <cell r="E82">
            <v>2</v>
          </cell>
          <cell r="F82" t="str">
            <v>8.66/6M=1.44 약 2本</v>
          </cell>
        </row>
        <row r="83">
          <cell r="B83" t="str">
            <v>PIPE CAP</v>
          </cell>
          <cell r="C83" t="str">
            <v>Ø27.2</v>
          </cell>
          <cell r="D83" t="str">
            <v>EA</v>
          </cell>
          <cell r="E83">
            <v>2</v>
          </cell>
          <cell r="F83" t="str">
            <v>양끝단 처리</v>
          </cell>
        </row>
        <row r="84">
          <cell r="B84" t="str">
            <v>PIPE JOINT</v>
          </cell>
          <cell r="C84" t="str">
            <v>Ø27.2</v>
          </cell>
          <cell r="D84" t="str">
            <v>EA</v>
          </cell>
          <cell r="E84">
            <v>1</v>
          </cell>
          <cell r="F84" t="str">
            <v>PIPE 2本이므로 연결부분 1SET</v>
          </cell>
          <cell r="G84" t="str">
            <v xml:space="preserve"> </v>
          </cell>
          <cell r="H84" t="str">
            <v xml:space="preserve"> </v>
          </cell>
        </row>
        <row r="85">
          <cell r="B85" t="str">
            <v>HEAD CURTAIN</v>
          </cell>
          <cell r="C85" t="str">
            <v>(VELVET선방염지)</v>
          </cell>
          <cell r="D85" t="str">
            <v>M2</v>
          </cell>
          <cell r="E85">
            <v>17</v>
          </cell>
          <cell r="F85" t="str">
            <v>(8.66x할증250%)=21.65, 0.5+가공여유(0.3)=0.8, 21.65x0.8=17.32 약 17M2</v>
          </cell>
          <cell r="G85">
            <v>2.5</v>
          </cell>
        </row>
        <row r="86">
          <cell r="B86" t="str">
            <v>도장비</v>
          </cell>
          <cell r="C86">
            <v>0</v>
          </cell>
          <cell r="D86" t="str">
            <v>M2</v>
          </cell>
          <cell r="E86">
            <v>2.5</v>
          </cell>
          <cell r="F86" t="str">
            <v>ㅁ50x50 (1.73)+ Ø27.2 (0.73)=약 2.46M2</v>
          </cell>
        </row>
        <row r="88">
          <cell r="E88" t="str">
            <v xml:space="preserve"> </v>
          </cell>
        </row>
        <row r="90">
          <cell r="A90" t="e">
            <v>#REF!</v>
          </cell>
        </row>
        <row r="91">
          <cell r="A91" t="e">
            <v>#REF!</v>
          </cell>
          <cell r="B91" t="str">
            <v xml:space="preserve">공사명 : ROLL SCREEN (4,000L x 3,000H)        </v>
          </cell>
          <cell r="C91">
            <v>0</v>
          </cell>
          <cell r="D91" t="str">
            <v xml:space="preserve"> </v>
          </cell>
          <cell r="E91" t="str">
            <v xml:space="preserve"> </v>
          </cell>
          <cell r="F91" t="str">
            <v xml:space="preserve"> </v>
          </cell>
          <cell r="G91">
            <v>0</v>
          </cell>
          <cell r="H91" t="str">
            <v>NO.1-03-00</v>
          </cell>
        </row>
        <row r="92">
          <cell r="A92" t="e">
            <v>#REF!</v>
          </cell>
          <cell r="B92" t="str">
            <v>원추형 MOTOR</v>
          </cell>
          <cell r="C92" t="str">
            <v>190W</v>
          </cell>
          <cell r="D92" t="str">
            <v>SET</v>
          </cell>
          <cell r="E92">
            <v>1</v>
          </cell>
          <cell r="F92" t="str">
            <v xml:space="preserve"> </v>
          </cell>
        </row>
        <row r="93">
          <cell r="A93" t="e">
            <v>#REF!</v>
          </cell>
          <cell r="B93" t="str">
            <v>LIMIT SWITCH BOX</v>
          </cell>
          <cell r="C93" t="str">
            <v xml:space="preserve"> </v>
          </cell>
          <cell r="D93" t="str">
            <v>SET</v>
          </cell>
          <cell r="E93">
            <v>1</v>
          </cell>
          <cell r="F93" t="str">
            <v xml:space="preserve"> </v>
          </cell>
        </row>
        <row r="94">
          <cell r="A94" t="e">
            <v>#REF!</v>
          </cell>
          <cell r="B94" t="str">
            <v>BUSHING</v>
          </cell>
          <cell r="C94" t="str">
            <v xml:space="preserve"> </v>
          </cell>
          <cell r="D94" t="str">
            <v>EA</v>
          </cell>
          <cell r="E94">
            <v>2</v>
          </cell>
          <cell r="F94" t="str">
            <v xml:space="preserve">ROLL SCREEN 2곳 </v>
          </cell>
        </row>
        <row r="95">
          <cell r="A95" t="e">
            <v>#REF!</v>
          </cell>
          <cell r="B95" t="str">
            <v>BEARING DIE</v>
          </cell>
          <cell r="C95" t="str">
            <v xml:space="preserve"> </v>
          </cell>
          <cell r="D95" t="str">
            <v>EA</v>
          </cell>
          <cell r="E95">
            <v>2</v>
          </cell>
          <cell r="F95" t="str">
            <v xml:space="preserve"> </v>
          </cell>
        </row>
        <row r="96">
          <cell r="A96" t="e">
            <v>#REF!</v>
          </cell>
          <cell r="B96" t="str">
            <v>주물 PIPE</v>
          </cell>
          <cell r="C96" t="str">
            <v>Ø53</v>
          </cell>
          <cell r="D96" t="str">
            <v>M</v>
          </cell>
          <cell r="E96">
            <v>4</v>
          </cell>
          <cell r="F96" t="str">
            <v xml:space="preserve"> </v>
          </cell>
        </row>
        <row r="97">
          <cell r="A97" t="e">
            <v>#REF!</v>
          </cell>
          <cell r="B97" t="str">
            <v>BALANCE PIPE</v>
          </cell>
          <cell r="C97" t="str">
            <v>Ø27.2</v>
          </cell>
          <cell r="D97" t="str">
            <v>本</v>
          </cell>
          <cell r="E97">
            <v>1</v>
          </cell>
          <cell r="F97" t="str">
            <v xml:space="preserve">1本 = 6M </v>
          </cell>
        </row>
        <row r="98">
          <cell r="A98" t="e">
            <v>#REF!</v>
          </cell>
          <cell r="B98" t="str">
            <v>SCREEN</v>
          </cell>
          <cell r="C98" t="str">
            <v>ULTRA MATE</v>
          </cell>
          <cell r="D98" t="str">
            <v>M2</v>
          </cell>
          <cell r="E98">
            <v>15</v>
          </cell>
          <cell r="F98" t="str">
            <v>4M x (3M+0.8(가공여유)) = 15.2M2 약 15M2</v>
          </cell>
        </row>
        <row r="99">
          <cell r="A99" t="e">
            <v>#REF!</v>
          </cell>
          <cell r="B99" t="str">
            <v>SCREEN BOX A'SSY</v>
          </cell>
          <cell r="C99" t="str">
            <v xml:space="preserve"> </v>
          </cell>
          <cell r="D99" t="str">
            <v>SET</v>
          </cell>
          <cell r="E99">
            <v>1</v>
          </cell>
          <cell r="F99" t="str">
            <v xml:space="preserve"> </v>
          </cell>
        </row>
        <row r="100">
          <cell r="A100" t="e">
            <v>#REF!</v>
          </cell>
          <cell r="B100" t="str">
            <v>도 장 비</v>
          </cell>
          <cell r="C100" t="str">
            <v>각 2회</v>
          </cell>
          <cell r="D100" t="str">
            <v>M2</v>
          </cell>
          <cell r="E100">
            <v>5</v>
          </cell>
          <cell r="F100" t="str">
            <v>BOX(2)+BUSHING.DIE(0.8x2)+PIPE(0.66)+Ø27.2(0.34)= 4.6M2 약 5M2</v>
          </cell>
        </row>
        <row r="101">
          <cell r="A101" t="e">
            <v>#REF!</v>
          </cell>
          <cell r="B101" t="str">
            <v xml:space="preserve"> </v>
          </cell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F101" t="str">
            <v xml:space="preserve"> </v>
          </cell>
        </row>
        <row r="102">
          <cell r="A102" t="e">
            <v>#REF!</v>
          </cell>
          <cell r="B102" t="str">
            <v xml:space="preserve"> </v>
          </cell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F102" t="str">
            <v xml:space="preserve"> </v>
          </cell>
        </row>
        <row r="103">
          <cell r="A103" t="e">
            <v>#REF!</v>
          </cell>
        </row>
        <row r="104">
          <cell r="A104" t="e">
            <v>#REF!</v>
          </cell>
        </row>
        <row r="105">
          <cell r="A105" t="e">
            <v>#REF!</v>
          </cell>
        </row>
        <row r="106">
          <cell r="A106" t="e">
            <v>#REF!</v>
          </cell>
        </row>
        <row r="107">
          <cell r="A107" t="e">
            <v>#REF!</v>
          </cell>
        </row>
        <row r="108">
          <cell r="A108" t="e">
            <v>#REF!</v>
          </cell>
        </row>
        <row r="109">
          <cell r="A109" t="e">
            <v>#REF!</v>
          </cell>
        </row>
        <row r="110">
          <cell r="A110" t="e">
            <v>#REF!</v>
          </cell>
        </row>
        <row r="111">
          <cell r="A111" t="e">
            <v>#REF!</v>
          </cell>
        </row>
        <row r="112">
          <cell r="A112" t="e">
            <v>#REF!</v>
          </cell>
        </row>
        <row r="113">
          <cell r="A113" t="e">
            <v>#REF!</v>
          </cell>
          <cell r="B113" t="str">
            <v xml:space="preserve">공사명 : ROLL FLAG  (2,100L x 3,000H)  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 t="str">
            <v xml:space="preserve"> </v>
          </cell>
          <cell r="H113" t="str">
            <v>NO.1-04-00</v>
          </cell>
        </row>
        <row r="114">
          <cell r="A114" t="e">
            <v>#REF!</v>
          </cell>
          <cell r="B114" t="str">
            <v>원추형 MOTOR</v>
          </cell>
          <cell r="C114" t="str">
            <v>100W</v>
          </cell>
          <cell r="D114" t="str">
            <v>SET</v>
          </cell>
          <cell r="E114">
            <v>1</v>
          </cell>
          <cell r="F114" t="str">
            <v xml:space="preserve"> </v>
          </cell>
        </row>
        <row r="115">
          <cell r="A115" t="e">
            <v>#REF!</v>
          </cell>
          <cell r="B115" t="str">
            <v>LIMIT SWITCH BOX</v>
          </cell>
          <cell r="C115" t="str">
            <v xml:space="preserve"> </v>
          </cell>
          <cell r="D115" t="str">
            <v>SET</v>
          </cell>
          <cell r="E115">
            <v>1</v>
          </cell>
          <cell r="F115" t="str">
            <v xml:space="preserve"> </v>
          </cell>
        </row>
        <row r="116">
          <cell r="A116" t="e">
            <v>#REF!</v>
          </cell>
          <cell r="B116" t="str">
            <v>BUSHING</v>
          </cell>
          <cell r="C116" t="str">
            <v xml:space="preserve"> </v>
          </cell>
          <cell r="D116" t="str">
            <v>EA</v>
          </cell>
          <cell r="E116">
            <v>2</v>
          </cell>
          <cell r="F116" t="str">
            <v xml:space="preserve">ROLL SCREEN 2곳 </v>
          </cell>
        </row>
        <row r="117">
          <cell r="A117" t="e">
            <v>#REF!</v>
          </cell>
          <cell r="B117" t="str">
            <v>BEARING DIE</v>
          </cell>
          <cell r="C117" t="str">
            <v xml:space="preserve"> </v>
          </cell>
          <cell r="D117" t="str">
            <v>EA</v>
          </cell>
          <cell r="E117">
            <v>2</v>
          </cell>
          <cell r="F117" t="str">
            <v xml:space="preserve"> </v>
          </cell>
        </row>
        <row r="118">
          <cell r="A118" t="e">
            <v>#REF!</v>
          </cell>
          <cell r="B118" t="str">
            <v>주물PIPE</v>
          </cell>
          <cell r="C118" t="str">
            <v>Ø53</v>
          </cell>
          <cell r="D118" t="str">
            <v>M</v>
          </cell>
          <cell r="E118">
            <v>2.1</v>
          </cell>
          <cell r="F118" t="str">
            <v xml:space="preserve"> </v>
          </cell>
        </row>
        <row r="119">
          <cell r="A119" t="e">
            <v>#REF!</v>
          </cell>
          <cell r="B119" t="str">
            <v>BALANCE PIPE</v>
          </cell>
          <cell r="C119" t="str">
            <v>Ø27.2</v>
          </cell>
          <cell r="D119" t="str">
            <v>M</v>
          </cell>
          <cell r="E119">
            <v>2.1</v>
          </cell>
          <cell r="F119" t="str">
            <v xml:space="preserve"> </v>
          </cell>
        </row>
        <row r="120">
          <cell r="A120" t="e">
            <v>#REF!</v>
          </cell>
          <cell r="B120" t="str">
            <v>FLAG</v>
          </cell>
          <cell r="C120" t="str">
            <v>ULTRA-MATE</v>
          </cell>
          <cell r="D120" t="str">
            <v>M2</v>
          </cell>
          <cell r="E120">
            <v>6</v>
          </cell>
          <cell r="F120" t="str">
            <v>2.1M x (3M+0.8(가공여유)) = 5.9M2 약 6M2</v>
          </cell>
        </row>
        <row r="121">
          <cell r="A121" t="e">
            <v>#REF!</v>
          </cell>
          <cell r="B121" t="str">
            <v>씰크 인쇄</v>
          </cell>
          <cell r="C121" t="str">
            <v xml:space="preserve"> </v>
          </cell>
          <cell r="D121" t="str">
            <v>SET</v>
          </cell>
          <cell r="E121">
            <v>1</v>
          </cell>
          <cell r="F121" t="str">
            <v xml:space="preserve"> </v>
          </cell>
        </row>
        <row r="122">
          <cell r="A122" t="e">
            <v>#REF!</v>
          </cell>
          <cell r="B122" t="str">
            <v>FLAG BOX A'SSY</v>
          </cell>
          <cell r="C122" t="str">
            <v xml:space="preserve"> </v>
          </cell>
          <cell r="D122" t="str">
            <v>SET</v>
          </cell>
          <cell r="E122">
            <v>1</v>
          </cell>
          <cell r="F122" t="str">
            <v xml:space="preserve"> </v>
          </cell>
        </row>
        <row r="123">
          <cell r="A123" t="e">
            <v>#REF!</v>
          </cell>
          <cell r="B123" t="str">
            <v>도 장 비</v>
          </cell>
          <cell r="C123" t="str">
            <v>각 2회</v>
          </cell>
          <cell r="D123" t="str">
            <v>M2</v>
          </cell>
          <cell r="E123">
            <v>4</v>
          </cell>
          <cell r="F123" t="str">
            <v>BOX(2)+BUSHING.DIE(0.8x2)+PIPE(0.34)+Ø27.2(0.17)= 4.11M2 약 4M2</v>
          </cell>
        </row>
        <row r="124">
          <cell r="A124" t="e">
            <v>#REF!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 t="str">
            <v xml:space="preserve"> </v>
          </cell>
          <cell r="G124" t="str">
            <v xml:space="preserve"> </v>
          </cell>
        </row>
        <row r="125">
          <cell r="A125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  <cell r="B128" t="str">
            <v xml:space="preserve"> </v>
          </cell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</row>
        <row r="129">
          <cell r="A129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2">
          <cell r="A132" t="e">
            <v>#REF!</v>
          </cell>
          <cell r="B132" t="str">
            <v xml:space="preserve"> </v>
          </cell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</row>
        <row r="133">
          <cell r="A133" t="e">
            <v>#REF!</v>
          </cell>
        </row>
        <row r="135">
          <cell r="B135" t="str">
            <v>공사명: COVER CURTAIN (8,800L x 3,500H)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 t="str">
            <v>NO.1-05-00</v>
          </cell>
        </row>
        <row r="136">
          <cell r="B136" t="str">
            <v>소형MOTOR</v>
          </cell>
          <cell r="C136" t="str">
            <v>40W</v>
          </cell>
          <cell r="D136" t="str">
            <v>SET</v>
          </cell>
          <cell r="E136">
            <v>1</v>
          </cell>
          <cell r="F136" t="str">
            <v xml:space="preserve"> </v>
          </cell>
        </row>
        <row r="137">
          <cell r="A137" t="e">
            <v>#REF!</v>
          </cell>
          <cell r="B137" t="str">
            <v>MOTOR BRACKET</v>
          </cell>
          <cell r="C137">
            <v>0</v>
          </cell>
          <cell r="D137" t="str">
            <v>SET</v>
          </cell>
          <cell r="E137">
            <v>1</v>
          </cell>
        </row>
        <row r="138">
          <cell r="A138" t="e">
            <v>#REF!</v>
          </cell>
          <cell r="B138" t="str">
            <v>REDUCER</v>
          </cell>
          <cell r="C138" t="str">
            <v>15:1</v>
          </cell>
          <cell r="D138" t="str">
            <v>SET</v>
          </cell>
          <cell r="E138">
            <v>1</v>
          </cell>
        </row>
        <row r="139">
          <cell r="A139" t="e">
            <v>#REF!</v>
          </cell>
          <cell r="B139" t="str">
            <v>S.Q PIPE</v>
          </cell>
          <cell r="C139" t="str">
            <v>ㅁ-50 x 50 x 2.3t</v>
          </cell>
          <cell r="D139" t="str">
            <v>本</v>
          </cell>
          <cell r="E139">
            <v>2</v>
          </cell>
          <cell r="F139" t="str">
            <v>8.8/6M=1.46 약 2本</v>
          </cell>
        </row>
        <row r="140">
          <cell r="A140" t="e">
            <v>#REF!</v>
          </cell>
          <cell r="B140" t="str">
            <v>AL RAIL</v>
          </cell>
          <cell r="C140" t="str">
            <v>주문 제작</v>
          </cell>
          <cell r="D140" t="str">
            <v>M</v>
          </cell>
          <cell r="E140">
            <v>9</v>
          </cell>
          <cell r="F140" t="str">
            <v>8.8M 약 9M</v>
          </cell>
        </row>
        <row r="141">
          <cell r="A141" t="e">
            <v>#REF!</v>
          </cell>
          <cell r="B141" t="str">
            <v>DRIVE PULLEY</v>
          </cell>
          <cell r="C141" t="str">
            <v>Ø60</v>
          </cell>
          <cell r="D141" t="str">
            <v>EA</v>
          </cell>
          <cell r="E141">
            <v>1</v>
          </cell>
        </row>
        <row r="142">
          <cell r="A142" t="e">
            <v>#REF!</v>
          </cell>
          <cell r="B142" t="str">
            <v>ADJUST BRACKET</v>
          </cell>
          <cell r="C142">
            <v>0</v>
          </cell>
          <cell r="D142" t="str">
            <v>EA</v>
          </cell>
          <cell r="E142">
            <v>1</v>
          </cell>
        </row>
        <row r="143">
          <cell r="A143" t="e">
            <v>#REF!</v>
          </cell>
          <cell r="B143" t="str">
            <v>MASTER CARRIER</v>
          </cell>
          <cell r="C143" t="str">
            <v>주문 제작</v>
          </cell>
          <cell r="D143" t="str">
            <v>EA</v>
          </cell>
          <cell r="E143">
            <v>2</v>
          </cell>
          <cell r="F143" t="str">
            <v>좌,우 최선단에</v>
          </cell>
        </row>
        <row r="144">
          <cell r="A144" t="e">
            <v>#REF!</v>
          </cell>
          <cell r="B144" t="str">
            <v>SINGLE CARRIER</v>
          </cell>
          <cell r="C144" t="str">
            <v>주문 제작</v>
          </cell>
          <cell r="D144" t="str">
            <v>EA</v>
          </cell>
          <cell r="E144">
            <v>44</v>
          </cell>
          <cell r="F144" t="str">
            <v>(8.8/0.2)x2=44EA 약 44EA</v>
          </cell>
        </row>
        <row r="145">
          <cell r="A145" t="e">
            <v>#REF!</v>
          </cell>
          <cell r="B145" t="str">
            <v>ROPE</v>
          </cell>
          <cell r="C145" t="str">
            <v>SUSØ1.6</v>
          </cell>
          <cell r="D145" t="str">
            <v>M</v>
          </cell>
          <cell r="E145">
            <v>18</v>
          </cell>
          <cell r="F145" t="str">
            <v>8.8x2=17.6M 약 18M</v>
          </cell>
        </row>
        <row r="146">
          <cell r="A146" t="e">
            <v>#REF!</v>
          </cell>
          <cell r="B146" t="str">
            <v>LIMIT SWITCH</v>
          </cell>
          <cell r="C146">
            <v>0</v>
          </cell>
          <cell r="D146" t="str">
            <v>EA</v>
          </cell>
          <cell r="E146">
            <v>1</v>
          </cell>
        </row>
        <row r="147">
          <cell r="A147" t="e">
            <v>#REF!</v>
          </cell>
          <cell r="B147" t="str">
            <v>LIMIT SWITCH</v>
          </cell>
          <cell r="C147">
            <v>0</v>
          </cell>
          <cell r="D147" t="str">
            <v>EA</v>
          </cell>
          <cell r="E147">
            <v>1</v>
          </cell>
        </row>
        <row r="148">
          <cell r="A148" t="e">
            <v>#REF!</v>
          </cell>
          <cell r="B148" t="str">
            <v>CURTAIN</v>
          </cell>
          <cell r="C148" t="str">
            <v>(암막지 선방염)</v>
          </cell>
          <cell r="D148" t="str">
            <v>M2</v>
          </cell>
          <cell r="E148">
            <v>117</v>
          </cell>
          <cell r="F148" t="str">
            <v>(8.8x할증350%)=30.8, 3.5+가공여유(0.3)=3.8, 30.8x3.8=117.04M2 약 117M2</v>
          </cell>
          <cell r="G148">
            <v>3.5</v>
          </cell>
        </row>
        <row r="149">
          <cell r="A149" t="e">
            <v>#REF!</v>
          </cell>
          <cell r="B149" t="str">
            <v>도장비</v>
          </cell>
          <cell r="C149">
            <v>0</v>
          </cell>
          <cell r="D149" t="str">
            <v>M2</v>
          </cell>
          <cell r="E149">
            <v>2</v>
          </cell>
          <cell r="F149" t="str">
            <v>PIPE(1.76)=약 2M2</v>
          </cell>
        </row>
        <row r="150">
          <cell r="A150" t="e">
            <v>#REF!</v>
          </cell>
        </row>
        <row r="151">
          <cell r="A151" t="e">
            <v>#REF!</v>
          </cell>
          <cell r="B151">
            <v>0</v>
          </cell>
          <cell r="C151">
            <v>0</v>
          </cell>
          <cell r="D151">
            <v>0</v>
          </cell>
          <cell r="E151" t="str">
            <v xml:space="preserve"> </v>
          </cell>
        </row>
        <row r="152">
          <cell r="A152" t="e">
            <v>#REF!</v>
          </cell>
        </row>
        <row r="153">
          <cell r="F153" t="str">
            <v xml:space="preserve"> </v>
          </cell>
        </row>
        <row r="154">
          <cell r="A154" t="e">
            <v>#REF!</v>
          </cell>
        </row>
        <row r="155">
          <cell r="A155" t="e">
            <v>#REF!</v>
          </cell>
        </row>
        <row r="156">
          <cell r="A156" t="e">
            <v>#REF!</v>
          </cell>
        </row>
        <row r="157">
          <cell r="B157" t="str">
            <v>공사명:WINDOW DARKEN CURTAIN(4,050L x 3,500H)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 t="str">
            <v>NO.1-06-00</v>
          </cell>
        </row>
        <row r="158">
          <cell r="B158" t="str">
            <v>소형 MOTOR</v>
          </cell>
          <cell r="C158" t="str">
            <v>25W</v>
          </cell>
          <cell r="D158" t="str">
            <v>SET</v>
          </cell>
          <cell r="E158">
            <v>1</v>
          </cell>
          <cell r="F158" t="str">
            <v xml:space="preserve"> </v>
          </cell>
        </row>
        <row r="159">
          <cell r="A159" t="e">
            <v>#REF!</v>
          </cell>
          <cell r="B159" t="str">
            <v>MOTOR BRACKET</v>
          </cell>
          <cell r="C159">
            <v>0</v>
          </cell>
          <cell r="D159" t="str">
            <v>SET</v>
          </cell>
          <cell r="E159">
            <v>1</v>
          </cell>
        </row>
        <row r="160">
          <cell r="A160" t="e">
            <v>#REF!</v>
          </cell>
          <cell r="B160" t="str">
            <v>REDUCER</v>
          </cell>
          <cell r="C160" t="str">
            <v>15:1</v>
          </cell>
          <cell r="D160" t="str">
            <v>SET</v>
          </cell>
          <cell r="E160">
            <v>1</v>
          </cell>
        </row>
        <row r="161">
          <cell r="A161" t="e">
            <v>#REF!</v>
          </cell>
          <cell r="B161" t="str">
            <v>S.Q PIPE</v>
          </cell>
          <cell r="C161" t="str">
            <v>ㅁ-50 x 50 x 2.3t</v>
          </cell>
          <cell r="D161" t="str">
            <v>本</v>
          </cell>
          <cell r="E161">
            <v>2</v>
          </cell>
          <cell r="F161" t="str">
            <v>4.05/6M=0.675M 약 1本</v>
          </cell>
        </row>
        <row r="162">
          <cell r="A162" t="e">
            <v>#REF!</v>
          </cell>
          <cell r="B162" t="str">
            <v>AL RAIL</v>
          </cell>
          <cell r="C162" t="str">
            <v>주문 제작</v>
          </cell>
          <cell r="D162" t="str">
            <v>M</v>
          </cell>
          <cell r="E162">
            <v>4</v>
          </cell>
          <cell r="F162" t="str">
            <v>4.05M 약 4M</v>
          </cell>
        </row>
        <row r="163">
          <cell r="A163" t="e">
            <v>#REF!</v>
          </cell>
          <cell r="B163" t="str">
            <v>DRIVE PULLEY</v>
          </cell>
          <cell r="C163" t="str">
            <v>Ø60</v>
          </cell>
          <cell r="D163" t="str">
            <v>EA</v>
          </cell>
          <cell r="E163">
            <v>1</v>
          </cell>
        </row>
        <row r="164">
          <cell r="A164" t="e">
            <v>#REF!</v>
          </cell>
          <cell r="B164" t="str">
            <v>ADJUST BRACKET</v>
          </cell>
          <cell r="C164">
            <v>0</v>
          </cell>
          <cell r="D164" t="str">
            <v>EA</v>
          </cell>
          <cell r="E164">
            <v>1</v>
          </cell>
        </row>
        <row r="165">
          <cell r="A165" t="e">
            <v>#REF!</v>
          </cell>
          <cell r="B165" t="str">
            <v>MASTER CARRIER</v>
          </cell>
          <cell r="C165" t="str">
            <v>주문 제작</v>
          </cell>
          <cell r="D165" t="str">
            <v>EA</v>
          </cell>
          <cell r="E165">
            <v>2</v>
          </cell>
          <cell r="F165" t="str">
            <v>좌,우 최선단에</v>
          </cell>
        </row>
        <row r="166">
          <cell r="A166" t="e">
            <v>#REF!</v>
          </cell>
          <cell r="B166" t="str">
            <v>SINGLE CARRIER</v>
          </cell>
          <cell r="C166" t="str">
            <v>주문 제작</v>
          </cell>
          <cell r="D166" t="str">
            <v>EA</v>
          </cell>
          <cell r="E166">
            <v>20</v>
          </cell>
          <cell r="F166" t="str">
            <v>(4.05/0.2)x2=20.25EA 약 20EA</v>
          </cell>
        </row>
        <row r="167">
          <cell r="A167" t="e">
            <v>#REF!</v>
          </cell>
          <cell r="B167" t="str">
            <v>ROPE</v>
          </cell>
          <cell r="C167" t="str">
            <v>SUSØ1.6</v>
          </cell>
          <cell r="D167" t="str">
            <v>M</v>
          </cell>
          <cell r="E167">
            <v>8</v>
          </cell>
          <cell r="F167" t="str">
            <v>4.05x2=8.1M 약 8M</v>
          </cell>
        </row>
        <row r="168">
          <cell r="A168" t="e">
            <v>#REF!</v>
          </cell>
          <cell r="B168" t="str">
            <v>LIMIT SWITCH</v>
          </cell>
          <cell r="C168">
            <v>0</v>
          </cell>
          <cell r="D168" t="str">
            <v>EA</v>
          </cell>
          <cell r="E168">
            <v>1</v>
          </cell>
        </row>
        <row r="169">
          <cell r="A169" t="e">
            <v>#REF!</v>
          </cell>
          <cell r="B169" t="str">
            <v>CURTAIN</v>
          </cell>
          <cell r="C169" t="str">
            <v>(암막지 선방염)</v>
          </cell>
          <cell r="D169" t="str">
            <v>M2</v>
          </cell>
          <cell r="E169">
            <v>54</v>
          </cell>
          <cell r="F169" t="str">
            <v>(4.05x할증350%)=14.175, 3.5+가공여유(0.3)=3.8, 14.175x3.8=53.865 약 54M2</v>
          </cell>
          <cell r="G169">
            <v>3.5</v>
          </cell>
        </row>
        <row r="170">
          <cell r="A170" t="e">
            <v>#REF!</v>
          </cell>
          <cell r="B170" t="str">
            <v>도장비</v>
          </cell>
          <cell r="C170">
            <v>0</v>
          </cell>
          <cell r="D170" t="str">
            <v>M2</v>
          </cell>
          <cell r="E170">
            <v>1</v>
          </cell>
          <cell r="F170" t="str">
            <v>PIPE(0.8)=약 1M2</v>
          </cell>
        </row>
        <row r="171">
          <cell r="A171" t="e">
            <v>#REF!</v>
          </cell>
        </row>
        <row r="172">
          <cell r="A172" t="e">
            <v>#REF!</v>
          </cell>
          <cell r="B172">
            <v>0</v>
          </cell>
          <cell r="C172">
            <v>0</v>
          </cell>
          <cell r="D172">
            <v>0</v>
          </cell>
          <cell r="E172" t="str">
            <v xml:space="preserve"> </v>
          </cell>
        </row>
        <row r="173">
          <cell r="A173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 t="str">
            <v xml:space="preserve"> 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  <cell r="B179" t="str">
            <v>공사명:DOOR DARKEN CURTAIN(4,050L x 3,500H)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 t="str">
            <v>NO.1-07-00</v>
          </cell>
        </row>
        <row r="180">
          <cell r="A180" t="e">
            <v>#REF!</v>
          </cell>
          <cell r="B180" t="str">
            <v>S.Q PIPE</v>
          </cell>
          <cell r="C180" t="str">
            <v>ㅁ-50 x 50 x 2.3t</v>
          </cell>
          <cell r="D180" t="str">
            <v>本</v>
          </cell>
          <cell r="E180">
            <v>1</v>
          </cell>
          <cell r="F180" t="str">
            <v>4.05/6M=0.675M 약 1本</v>
          </cell>
        </row>
        <row r="181">
          <cell r="A181" t="e">
            <v>#REF!</v>
          </cell>
          <cell r="B181" t="str">
            <v>AL RAIL</v>
          </cell>
          <cell r="C181" t="str">
            <v>주문 제작</v>
          </cell>
          <cell r="D181" t="str">
            <v>M</v>
          </cell>
          <cell r="E181">
            <v>4</v>
          </cell>
          <cell r="F181" t="str">
            <v>4.05M 약 4M</v>
          </cell>
        </row>
        <row r="182">
          <cell r="A182" t="e">
            <v>#REF!</v>
          </cell>
          <cell r="B182" t="str">
            <v>MASTER CARRIER</v>
          </cell>
          <cell r="C182" t="str">
            <v>주문 제작</v>
          </cell>
          <cell r="D182" t="str">
            <v>EA</v>
          </cell>
          <cell r="E182">
            <v>2</v>
          </cell>
          <cell r="F182" t="str">
            <v>좌,우 최선단에</v>
          </cell>
        </row>
        <row r="183">
          <cell r="A183" t="e">
            <v>#REF!</v>
          </cell>
          <cell r="B183" t="str">
            <v>SINGLE CARRIER</v>
          </cell>
          <cell r="C183" t="str">
            <v>주문 제작</v>
          </cell>
          <cell r="D183" t="str">
            <v>EA</v>
          </cell>
          <cell r="E183">
            <v>20</v>
          </cell>
          <cell r="F183" t="str">
            <v>(4.05/0.2)x2=20.25EA 약 20EA</v>
          </cell>
        </row>
        <row r="184">
          <cell r="A184" t="e">
            <v>#REF!</v>
          </cell>
          <cell r="B184" t="str">
            <v>CURTAIN</v>
          </cell>
          <cell r="C184" t="str">
            <v>(암막지 선방염)</v>
          </cell>
          <cell r="D184" t="str">
            <v>M2</v>
          </cell>
          <cell r="E184">
            <v>54</v>
          </cell>
          <cell r="F184" t="str">
            <v>(4.05x할증350%)=14.175, 3.5+가공여유(0.3)=3.8, 14.175x3.8=53.865 약 54M2</v>
          </cell>
          <cell r="G184">
            <v>3.5</v>
          </cell>
        </row>
        <row r="185">
          <cell r="A185" t="e">
            <v>#REF!</v>
          </cell>
          <cell r="B185" t="str">
            <v>도장비</v>
          </cell>
          <cell r="C185">
            <v>0</v>
          </cell>
          <cell r="D185" t="str">
            <v>M2</v>
          </cell>
          <cell r="E185">
            <v>1</v>
          </cell>
          <cell r="F185" t="str">
            <v>PIPE(0.8)=약 1M2</v>
          </cell>
        </row>
        <row r="186">
          <cell r="A186" t="e">
            <v>#REF!</v>
          </cell>
        </row>
        <row r="187">
          <cell r="A187" t="e">
            <v>#REF!</v>
          </cell>
          <cell r="B187">
            <v>0</v>
          </cell>
          <cell r="C187">
            <v>0</v>
          </cell>
          <cell r="D187">
            <v>0</v>
          </cell>
          <cell r="E187" t="str">
            <v xml:space="preserve"> </v>
          </cell>
        </row>
        <row r="191">
          <cell r="F191" t="str">
            <v xml:space="preserve"> </v>
          </cell>
        </row>
        <row r="193">
          <cell r="A193" t="e">
            <v>#REF!</v>
          </cell>
        </row>
        <row r="194">
          <cell r="A194" t="e">
            <v>#REF!</v>
          </cell>
        </row>
        <row r="195">
          <cell r="A195" t="e">
            <v>#REF!</v>
          </cell>
        </row>
        <row r="196">
          <cell r="A196" t="e">
            <v>#REF!</v>
          </cell>
        </row>
        <row r="198">
          <cell r="A198" t="e">
            <v>#REF!</v>
          </cell>
        </row>
        <row r="199">
          <cell r="A199" t="e">
            <v>#REF!</v>
          </cell>
        </row>
        <row r="200">
          <cell r="A200" t="e">
            <v>#REF!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 t="str">
            <v>293KG=0.293TON</v>
          </cell>
        </row>
        <row r="201">
          <cell r="A201" t="e">
            <v>#REF!</v>
          </cell>
          <cell r="B201" t="str">
            <v>공사명:GRID IRON(8,600L x 900D)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 t="str">
            <v>NO.1-08-00</v>
          </cell>
        </row>
        <row r="202">
          <cell r="A202" t="e">
            <v>#REF!</v>
          </cell>
          <cell r="B202" t="str">
            <v>CHANNEL</v>
          </cell>
          <cell r="C202" t="str">
            <v xml:space="preserve">[-100 x 50 x 5t </v>
          </cell>
          <cell r="D202" t="str">
            <v>KG</v>
          </cell>
          <cell r="E202">
            <v>275</v>
          </cell>
          <cell r="F202" t="str">
            <v>(8.6x2)+(0.9x12)=28M+(할증5%)=29.4M</v>
          </cell>
          <cell r="G202">
            <v>0.05</v>
          </cell>
        </row>
        <row r="203">
          <cell r="A203" t="e">
            <v>#REF!</v>
          </cell>
          <cell r="B203" t="str">
            <v xml:space="preserve"> </v>
          </cell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F203" t="str">
            <v>=29.4x9.36KG/M= 275.18KG 약 275KG</v>
          </cell>
        </row>
        <row r="204">
          <cell r="A204" t="e">
            <v>#REF!</v>
          </cell>
          <cell r="B204" t="str">
            <v>ROUND BAR</v>
          </cell>
          <cell r="C204" t="str">
            <v>Ø19</v>
          </cell>
          <cell r="D204" t="str">
            <v>KG</v>
          </cell>
          <cell r="E204">
            <v>18</v>
          </cell>
          <cell r="F204" t="str">
            <v xml:space="preserve">HANGER POINT 8곳,8x1M=8x2.23KG = 17.84KG </v>
          </cell>
        </row>
        <row r="205">
          <cell r="A205" t="e">
            <v>#REF!</v>
          </cell>
          <cell r="B205" t="str">
            <v>TURNBUCKLE</v>
          </cell>
          <cell r="C205" t="str">
            <v>W5/8" x 300</v>
          </cell>
          <cell r="D205" t="str">
            <v>EA</v>
          </cell>
          <cell r="E205">
            <v>8</v>
          </cell>
          <cell r="F205" t="str">
            <v>HANGER POINT</v>
          </cell>
        </row>
        <row r="206">
          <cell r="A206" t="e">
            <v>#REF!</v>
          </cell>
          <cell r="B206" t="str">
            <v>SHACKLE</v>
          </cell>
          <cell r="C206" t="str">
            <v xml:space="preserve">W5/8" </v>
          </cell>
          <cell r="D206" t="str">
            <v>EA</v>
          </cell>
          <cell r="E206">
            <v>16</v>
          </cell>
          <cell r="F206" t="str">
            <v>1PONT당 2EA씩이므로 8x2 = 16EA</v>
          </cell>
        </row>
        <row r="207">
          <cell r="A207" t="e">
            <v>#REF!</v>
          </cell>
          <cell r="B207" t="str">
            <v>HANGER BRACKET</v>
          </cell>
          <cell r="C207">
            <v>0</v>
          </cell>
          <cell r="D207" t="str">
            <v>EA</v>
          </cell>
          <cell r="E207">
            <v>8</v>
          </cell>
          <cell r="F207" t="str">
            <v>천정부분 HANGER POINT</v>
          </cell>
        </row>
        <row r="208">
          <cell r="A208" t="e">
            <v>#REF!</v>
          </cell>
          <cell r="B208" t="str">
            <v>HANGER PLATE</v>
          </cell>
          <cell r="C208" t="str">
            <v>PL 9tx200x75</v>
          </cell>
          <cell r="D208" t="str">
            <v>EA</v>
          </cell>
          <cell r="E208">
            <v>8</v>
          </cell>
          <cell r="F208" t="str">
            <v>GRID 부분 HANGER POINT</v>
          </cell>
        </row>
        <row r="209">
          <cell r="A209" t="e">
            <v>#REF!</v>
          </cell>
          <cell r="B209" t="str">
            <v>도 장 비</v>
          </cell>
          <cell r="C209" t="str">
            <v>각 2회</v>
          </cell>
          <cell r="D209" t="str">
            <v>M2</v>
          </cell>
          <cell r="E209">
            <v>21</v>
          </cell>
          <cell r="F209" t="str">
            <v>CH-100(29x0.6)+ROUND BAR(8x0.1)++T'ASSY(8x0.3)=20.6 약 21M2</v>
          </cell>
        </row>
        <row r="210">
          <cell r="A210" t="e">
            <v>#REF!</v>
          </cell>
          <cell r="B210" t="str">
            <v xml:space="preserve"> </v>
          </cell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</row>
        <row r="211">
          <cell r="B211" t="str">
            <v xml:space="preserve"> </v>
          </cell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</row>
        <row r="218">
          <cell r="A218" t="e">
            <v>#REF!</v>
          </cell>
        </row>
        <row r="219">
          <cell r="A219" t="e">
            <v>#REF!</v>
          </cell>
        </row>
        <row r="220">
          <cell r="A220" t="e">
            <v>#REF!</v>
          </cell>
        </row>
        <row r="221">
          <cell r="A221" t="e">
            <v>#REF!</v>
          </cell>
        </row>
        <row r="222">
          <cell r="A222" t="e">
            <v>#REF!</v>
          </cell>
        </row>
        <row r="223">
          <cell r="B223" t="str">
            <v>공사명 : CONTROL PANEL</v>
          </cell>
          <cell r="C223">
            <v>0</v>
          </cell>
          <cell r="D223" t="str">
            <v xml:space="preserve"> </v>
          </cell>
          <cell r="E223" t="str">
            <v xml:space="preserve"> </v>
          </cell>
          <cell r="F223" t="str">
            <v xml:space="preserve"> </v>
          </cell>
          <cell r="G223">
            <v>0</v>
          </cell>
          <cell r="H223" t="str">
            <v>NO.1-09-00</v>
          </cell>
        </row>
        <row r="224">
          <cell r="A224" t="e">
            <v>#REF!</v>
          </cell>
          <cell r="B224" t="str">
            <v>PANEL</v>
          </cell>
          <cell r="C224" t="str">
            <v>800Lx1200Hx250D</v>
          </cell>
          <cell r="D224" t="str">
            <v>SET</v>
          </cell>
          <cell r="E224">
            <v>1</v>
          </cell>
          <cell r="F224" t="str">
            <v xml:space="preserve"> </v>
          </cell>
        </row>
        <row r="225">
          <cell r="B225" t="str">
            <v>MAIN N.F.B</v>
          </cell>
          <cell r="C225" t="str">
            <v>3P 20A</v>
          </cell>
          <cell r="D225" t="str">
            <v>EA</v>
          </cell>
          <cell r="E225">
            <v>1</v>
          </cell>
          <cell r="F225" t="str">
            <v xml:space="preserve"> </v>
          </cell>
        </row>
        <row r="226">
          <cell r="A226" t="e">
            <v>#REF!</v>
          </cell>
          <cell r="B226" t="str">
            <v>N.F.B</v>
          </cell>
          <cell r="C226" t="str">
            <v>3P 30AF/10AT</v>
          </cell>
          <cell r="D226" t="str">
            <v>EA</v>
          </cell>
          <cell r="E226">
            <v>1</v>
          </cell>
          <cell r="F226" t="str">
            <v>1.5KW 1회로 이므로</v>
          </cell>
        </row>
        <row r="227">
          <cell r="A227" t="e">
            <v>#REF!</v>
          </cell>
          <cell r="B227" t="str">
            <v>N.F.B</v>
          </cell>
          <cell r="C227" t="str">
            <v>2P 5A</v>
          </cell>
          <cell r="D227" t="str">
            <v>EA</v>
          </cell>
          <cell r="E227">
            <v>10</v>
          </cell>
          <cell r="F227" t="str">
            <v>25W x 6회로, 40W x 2회로, 100W x 1회로, 190W x 1회로= 10회로이므로</v>
          </cell>
        </row>
        <row r="228">
          <cell r="A228" t="e">
            <v>#REF!</v>
          </cell>
          <cell r="B228" t="str">
            <v xml:space="preserve">N.F.B(MACHINE OP') </v>
          </cell>
          <cell r="C228" t="str">
            <v>2P 5A</v>
          </cell>
          <cell r="D228" t="str">
            <v>EA</v>
          </cell>
          <cell r="E228">
            <v>1</v>
          </cell>
          <cell r="F228" t="str">
            <v xml:space="preserve"> </v>
          </cell>
        </row>
        <row r="229">
          <cell r="B229" t="str">
            <v>MAGNETIC S/W</v>
          </cell>
          <cell r="C229" t="str">
            <v>SMO - 15</v>
          </cell>
          <cell r="D229" t="str">
            <v>EA</v>
          </cell>
          <cell r="E229">
            <v>2</v>
          </cell>
          <cell r="F229" t="str">
            <v>1회로 (1.5KW이하) x 2EA씩 (정.역회전)</v>
          </cell>
        </row>
        <row r="230">
          <cell r="A230" t="e">
            <v>#REF!</v>
          </cell>
          <cell r="B230" t="str">
            <v>전  선</v>
          </cell>
          <cell r="C230" t="str">
            <v>UL #24</v>
          </cell>
          <cell r="D230" t="str">
            <v>M</v>
          </cell>
          <cell r="E230">
            <v>10</v>
          </cell>
          <cell r="F230" t="str">
            <v xml:space="preserve"> </v>
          </cell>
        </row>
        <row r="231">
          <cell r="A231" t="e">
            <v>#REF!</v>
          </cell>
          <cell r="B231" t="str">
            <v>PILOT LAMP</v>
          </cell>
          <cell r="C231" t="str">
            <v xml:space="preserve"> </v>
          </cell>
          <cell r="D231" t="str">
            <v>EA</v>
          </cell>
          <cell r="E231">
            <v>2</v>
          </cell>
          <cell r="F231" t="str">
            <v>POWER용 1EA, OPERATION용 1EA</v>
          </cell>
        </row>
        <row r="232">
          <cell r="B232" t="str">
            <v>T.H</v>
          </cell>
          <cell r="C232">
            <v>0</v>
          </cell>
          <cell r="D232" t="str">
            <v>EA</v>
          </cell>
          <cell r="E232">
            <v>1</v>
          </cell>
          <cell r="F232" t="str">
            <v>회로당 1EA씩 x 1회로</v>
          </cell>
        </row>
        <row r="233">
          <cell r="A233" t="e">
            <v>#REF!</v>
          </cell>
          <cell r="B233" t="str">
            <v>POWER RELAY</v>
          </cell>
          <cell r="C233" t="str">
            <v>4a4b</v>
          </cell>
          <cell r="D233" t="str">
            <v>EA</v>
          </cell>
          <cell r="E233">
            <v>20</v>
          </cell>
          <cell r="F233" t="str">
            <v>회로당 2EA씩 x 10회로</v>
          </cell>
        </row>
        <row r="234">
          <cell r="A234" t="e">
            <v>#REF!</v>
          </cell>
          <cell r="B234" t="str">
            <v>RELAY</v>
          </cell>
          <cell r="C234" t="str">
            <v>DC 24V 14PIN</v>
          </cell>
          <cell r="D234" t="str">
            <v>EA</v>
          </cell>
          <cell r="E234">
            <v>2</v>
          </cell>
          <cell r="F234" t="str">
            <v>회로당 2EA씩 x 1회로</v>
          </cell>
        </row>
        <row r="235">
          <cell r="A235" t="e">
            <v>#REF!</v>
          </cell>
          <cell r="B235" t="str">
            <v>RELAY SOCKET</v>
          </cell>
          <cell r="C235" t="str">
            <v>DC 24V 14PIN</v>
          </cell>
          <cell r="D235" t="str">
            <v>EA</v>
          </cell>
          <cell r="E235">
            <v>2</v>
          </cell>
          <cell r="F235" t="str">
            <v>회로당 2EA씩 x 1회로</v>
          </cell>
          <cell r="G235" t="str">
            <v xml:space="preserve"> </v>
          </cell>
        </row>
        <row r="236">
          <cell r="A236" t="e">
            <v>#REF!</v>
          </cell>
          <cell r="B236" t="str">
            <v>FUSE/SOCKET</v>
          </cell>
          <cell r="C236" t="str">
            <v xml:space="preserve"> </v>
          </cell>
          <cell r="D236" t="str">
            <v>EA</v>
          </cell>
          <cell r="E236">
            <v>3</v>
          </cell>
          <cell r="F236" t="str">
            <v>3상 이므로</v>
          </cell>
        </row>
        <row r="237">
          <cell r="A237" t="e">
            <v>#REF!</v>
          </cell>
          <cell r="B237" t="str">
            <v>TRANS</v>
          </cell>
          <cell r="C237" t="str">
            <v>250W 380/220,110,24V</v>
          </cell>
          <cell r="D237" t="str">
            <v>SET</v>
          </cell>
          <cell r="E237">
            <v>1</v>
          </cell>
        </row>
        <row r="238">
          <cell r="A238" t="e">
            <v>#REF!</v>
          </cell>
          <cell r="B238" t="str">
            <v>TERMINAL &amp; BLOCK</v>
          </cell>
          <cell r="C238" t="str">
            <v>20A</v>
          </cell>
          <cell r="D238" t="str">
            <v>EA</v>
          </cell>
          <cell r="E238">
            <v>44</v>
          </cell>
          <cell r="F238" t="str">
            <v>11CIR'x4EA=44EA (POWER)</v>
          </cell>
        </row>
        <row r="239">
          <cell r="A239" t="e">
            <v>#REF!</v>
          </cell>
          <cell r="B239" t="str">
            <v>TERMINAL &amp; BLOCK</v>
          </cell>
          <cell r="C239" t="str">
            <v>10A</v>
          </cell>
          <cell r="D239" t="str">
            <v>EA</v>
          </cell>
          <cell r="E239">
            <v>66</v>
          </cell>
          <cell r="F239" t="str">
            <v>11CIR'x6EA=66EA (OPERATION)</v>
          </cell>
        </row>
        <row r="240">
          <cell r="B240" t="str">
            <v>TERMINAL &amp; TUBE</v>
          </cell>
          <cell r="C240" t="str">
            <v>3.5sq</v>
          </cell>
          <cell r="D240" t="str">
            <v>SET</v>
          </cell>
          <cell r="E240">
            <v>88</v>
          </cell>
          <cell r="F240" t="str">
            <v xml:space="preserve"> </v>
          </cell>
        </row>
        <row r="241">
          <cell r="A241" t="e">
            <v>#REF!</v>
          </cell>
          <cell r="B241" t="str">
            <v>TERMINAL &amp; TUBE</v>
          </cell>
          <cell r="C241" t="str">
            <v>1.25sq</v>
          </cell>
          <cell r="D241" t="str">
            <v>SET</v>
          </cell>
          <cell r="E241">
            <v>132</v>
          </cell>
          <cell r="F241" t="str">
            <v xml:space="preserve"> </v>
          </cell>
        </row>
        <row r="242">
          <cell r="A242" t="e">
            <v>#REF!</v>
          </cell>
          <cell r="B242" t="str">
            <v>전   선</v>
          </cell>
          <cell r="C242" t="str">
            <v>IV 3.5sq</v>
          </cell>
          <cell r="D242" t="str">
            <v>M</v>
          </cell>
          <cell r="E242">
            <v>88</v>
          </cell>
          <cell r="F242" t="str">
            <v>회로당2M x (4가닥 x11회로)=88M</v>
          </cell>
        </row>
        <row r="243">
          <cell r="A243" t="e">
            <v>#REF!</v>
          </cell>
          <cell r="B243" t="str">
            <v>전   선</v>
          </cell>
          <cell r="C243" t="str">
            <v>IV 1.25sq</v>
          </cell>
          <cell r="D243" t="str">
            <v>M</v>
          </cell>
          <cell r="E243">
            <v>88</v>
          </cell>
          <cell r="F243" t="str">
            <v>회로당2M x (4가닥 x11회로)=88M</v>
          </cell>
          <cell r="G243">
            <v>0</v>
          </cell>
          <cell r="H243" t="str">
            <v xml:space="preserve"> </v>
          </cell>
        </row>
        <row r="245">
          <cell r="A245" t="e">
            <v>#REF!</v>
          </cell>
          <cell r="B245" t="str">
            <v>공사명: CONTROL BOARD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 t="str">
            <v>NO.1-10-00</v>
          </cell>
        </row>
        <row r="246">
          <cell r="A246" t="e">
            <v>#REF!</v>
          </cell>
          <cell r="B246" t="str">
            <v>CONTROL BOARD</v>
          </cell>
          <cell r="C246" t="str">
            <v>325x350x80</v>
          </cell>
          <cell r="D246" t="str">
            <v>SET</v>
          </cell>
          <cell r="E246">
            <v>1</v>
          </cell>
          <cell r="F246" t="str">
            <v>도면 참조</v>
          </cell>
        </row>
        <row r="247">
          <cell r="A247" t="e">
            <v>#REF!</v>
          </cell>
          <cell r="B247" t="str">
            <v>PILOT LAMP</v>
          </cell>
          <cell r="C247" t="str">
            <v>Ø16</v>
          </cell>
          <cell r="D247" t="str">
            <v>EA</v>
          </cell>
          <cell r="E247">
            <v>1</v>
          </cell>
          <cell r="F247" t="str">
            <v>도면 참조</v>
          </cell>
        </row>
        <row r="248">
          <cell r="A248" t="e">
            <v>#REF!</v>
          </cell>
          <cell r="B248" t="str">
            <v>KEY S/W</v>
          </cell>
          <cell r="C248" t="str">
            <v xml:space="preserve"> </v>
          </cell>
          <cell r="D248" t="str">
            <v>EA</v>
          </cell>
          <cell r="E248">
            <v>1</v>
          </cell>
          <cell r="F248" t="str">
            <v>도면 참조</v>
          </cell>
          <cell r="G248" t="str">
            <v xml:space="preserve"> </v>
          </cell>
        </row>
        <row r="249">
          <cell r="A249" t="e">
            <v>#REF!</v>
          </cell>
          <cell r="B249" t="str">
            <v>EMERGENCY S/W</v>
          </cell>
          <cell r="C249" t="str">
            <v>Ø25</v>
          </cell>
          <cell r="D249" t="str">
            <v>EA</v>
          </cell>
          <cell r="E249">
            <v>1</v>
          </cell>
          <cell r="F249" t="str">
            <v>도면 참조</v>
          </cell>
        </row>
        <row r="250">
          <cell r="A250" t="e">
            <v>#REF!</v>
          </cell>
          <cell r="B250" t="str">
            <v>선 택 S/W</v>
          </cell>
          <cell r="C250" t="str">
            <v xml:space="preserve">Ø16 </v>
          </cell>
          <cell r="D250" t="str">
            <v>EA</v>
          </cell>
          <cell r="E250">
            <v>11</v>
          </cell>
          <cell r="F250" t="str">
            <v>도면 참조</v>
          </cell>
        </row>
        <row r="251">
          <cell r="A251" t="e">
            <v>#REF!</v>
          </cell>
          <cell r="B251" t="str">
            <v>PUSH BUTTON S/W</v>
          </cell>
          <cell r="C251" t="str">
            <v xml:space="preserve">Ø16 </v>
          </cell>
          <cell r="D251" t="str">
            <v>EA</v>
          </cell>
          <cell r="E251">
            <v>33</v>
          </cell>
          <cell r="F251" t="str">
            <v>11회로 x 3EA = 33EA</v>
          </cell>
        </row>
        <row r="252">
          <cell r="A252" t="e">
            <v>#REF!</v>
          </cell>
          <cell r="B252" t="str">
            <v>TERMINAL BLOCK</v>
          </cell>
          <cell r="C252" t="str">
            <v>20A</v>
          </cell>
          <cell r="D252" t="str">
            <v>EA</v>
          </cell>
          <cell r="E252">
            <v>33</v>
          </cell>
          <cell r="F252" t="str">
            <v>11회로 x3EA = 33EA</v>
          </cell>
        </row>
        <row r="253">
          <cell r="A253" t="e">
            <v>#REF!</v>
          </cell>
          <cell r="B253" t="str">
            <v xml:space="preserve"> </v>
          </cell>
          <cell r="C253">
            <v>0</v>
          </cell>
          <cell r="D253" t="str">
            <v xml:space="preserve"> </v>
          </cell>
          <cell r="E253" t="str">
            <v xml:space="preserve"> </v>
          </cell>
          <cell r="F253" t="str">
            <v xml:space="preserve"> </v>
          </cell>
        </row>
        <row r="254">
          <cell r="A254" t="e">
            <v>#REF!</v>
          </cell>
          <cell r="B254" t="str">
            <v xml:space="preserve"> </v>
          </cell>
          <cell r="C254">
            <v>0</v>
          </cell>
          <cell r="D254" t="str">
            <v xml:space="preserve"> </v>
          </cell>
          <cell r="E254" t="str">
            <v xml:space="preserve"> </v>
          </cell>
          <cell r="F254" t="str">
            <v xml:space="preserve"> </v>
          </cell>
        </row>
        <row r="255">
          <cell r="A255" t="e">
            <v>#REF!</v>
          </cell>
        </row>
        <row r="256">
          <cell r="A256" t="e">
            <v>#REF!</v>
          </cell>
        </row>
        <row r="258">
          <cell r="A258" t="e">
            <v>#REF!</v>
          </cell>
        </row>
        <row r="259">
          <cell r="A259" t="e">
            <v>#REF!</v>
          </cell>
        </row>
        <row r="260">
          <cell r="A260" t="e">
            <v>#REF!</v>
          </cell>
        </row>
        <row r="262">
          <cell r="A262" t="e">
            <v>#REF!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 t="str">
            <v xml:space="preserve"> </v>
          </cell>
          <cell r="H262" t="str">
            <v xml:space="preserve"> </v>
          </cell>
        </row>
        <row r="263">
          <cell r="A263" t="e">
            <v>#REF!</v>
          </cell>
          <cell r="B263" t="str">
            <v xml:space="preserve"> </v>
          </cell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F263" t="str">
            <v xml:space="preserve"> 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  <cell r="B267" t="str">
            <v>공사명 : MACHINE PART (1.5KW x 4P用: WINCH TYPE)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 t="str">
            <v>일위대가-1</v>
          </cell>
        </row>
        <row r="268">
          <cell r="A268" t="e">
            <v>#REF!</v>
          </cell>
          <cell r="B268" t="str">
            <v>MOTOR</v>
          </cell>
          <cell r="C268" t="str">
            <v>1.5KW x 4P</v>
          </cell>
          <cell r="D268" t="str">
            <v>대</v>
          </cell>
          <cell r="E268">
            <v>1</v>
          </cell>
          <cell r="F268" t="str">
            <v xml:space="preserve"> </v>
          </cell>
        </row>
        <row r="269">
          <cell r="A269" t="e">
            <v>#REF!</v>
          </cell>
          <cell r="B269" t="str">
            <v>DISK BRAKE</v>
          </cell>
          <cell r="C269" t="str">
            <v>1.5KW x 4P用</v>
          </cell>
          <cell r="D269" t="str">
            <v>대</v>
          </cell>
          <cell r="E269">
            <v>1</v>
          </cell>
          <cell r="F269" t="str">
            <v xml:space="preserve"> </v>
          </cell>
        </row>
        <row r="270">
          <cell r="A270" t="e">
            <v>#REF!</v>
          </cell>
          <cell r="B270" t="str">
            <v>BOLT,NUT,W/S,S/W</v>
          </cell>
          <cell r="C270" t="str">
            <v>M12 x 40L</v>
          </cell>
          <cell r="D270" t="str">
            <v>SET</v>
          </cell>
          <cell r="E270">
            <v>4</v>
          </cell>
          <cell r="F270" t="str">
            <v>MOTOR 고정용</v>
          </cell>
        </row>
        <row r="271">
          <cell r="A271" t="e">
            <v>#REF!</v>
          </cell>
          <cell r="B271" t="str">
            <v>MOTOR DIE</v>
          </cell>
          <cell r="C271" t="str">
            <v>1.5KW x 4P用</v>
          </cell>
          <cell r="D271" t="str">
            <v>SET</v>
          </cell>
          <cell r="E271">
            <v>1</v>
          </cell>
          <cell r="F271" t="str">
            <v>MOTOR 고정용</v>
          </cell>
        </row>
        <row r="272">
          <cell r="A272" t="e">
            <v>#REF!</v>
          </cell>
          <cell r="B272" t="str">
            <v>STUD BOLT</v>
          </cell>
          <cell r="C272" t="str">
            <v>M16 x 200L</v>
          </cell>
          <cell r="D272" t="str">
            <v>SET</v>
          </cell>
          <cell r="E272">
            <v>4</v>
          </cell>
          <cell r="F272" t="str">
            <v>MOTOR 출력축과 WORM REDUCER 입력축과의 거리조절용</v>
          </cell>
        </row>
        <row r="273">
          <cell r="A273" t="e">
            <v>#REF!</v>
          </cell>
          <cell r="B273" t="str">
            <v>NUT</v>
          </cell>
          <cell r="C273" t="str">
            <v>M16</v>
          </cell>
          <cell r="D273" t="str">
            <v>EA</v>
          </cell>
          <cell r="E273">
            <v>16</v>
          </cell>
          <cell r="F273" t="str">
            <v>STUD BOLT 1EA당 4EA씩으므로 4EAx4EA= 16EA</v>
          </cell>
        </row>
        <row r="274">
          <cell r="A274" t="e">
            <v>#REF!</v>
          </cell>
          <cell r="B274" t="str">
            <v xml:space="preserve">V-PULLEY </v>
          </cell>
          <cell r="C274" t="str">
            <v>B형 x 2열 x 3"</v>
          </cell>
          <cell r="D274" t="str">
            <v>EA</v>
          </cell>
          <cell r="E274">
            <v>1</v>
          </cell>
          <cell r="F274" t="str">
            <v>MOTOR 출력용</v>
          </cell>
        </row>
        <row r="275">
          <cell r="A275" t="e">
            <v>#REF!</v>
          </cell>
          <cell r="B275" t="str">
            <v xml:space="preserve">V-PULLEY </v>
          </cell>
          <cell r="C275" t="str">
            <v>B형 x 2열 x 8"</v>
          </cell>
          <cell r="D275" t="str">
            <v>EA</v>
          </cell>
          <cell r="E275">
            <v>1</v>
          </cell>
          <cell r="F275" t="str">
            <v>WORM REDUCER 입력축용</v>
          </cell>
        </row>
        <row r="276">
          <cell r="A276" t="e">
            <v>#REF!</v>
          </cell>
          <cell r="B276" t="str">
            <v>V-BELT</v>
          </cell>
          <cell r="C276" t="str">
            <v>B형 x 42"</v>
          </cell>
          <cell r="D276" t="str">
            <v>EA</v>
          </cell>
          <cell r="E276">
            <v>2</v>
          </cell>
          <cell r="F276" t="str">
            <v>V-PULLEY가 2열</v>
          </cell>
        </row>
        <row r="277">
          <cell r="A277" t="e">
            <v>#REF!</v>
          </cell>
          <cell r="B277" t="str">
            <v>WORM REDUCER</v>
          </cell>
          <cell r="C277" t="str">
            <v>1.5KW x 4P用</v>
          </cell>
          <cell r="D277" t="str">
            <v>대</v>
          </cell>
          <cell r="E277">
            <v>1</v>
          </cell>
          <cell r="F277" t="str">
            <v xml:space="preserve"> </v>
          </cell>
        </row>
        <row r="278">
          <cell r="A278" t="e">
            <v>#REF!</v>
          </cell>
          <cell r="B278" t="str">
            <v>BOLT,NUT,W/S,S/W</v>
          </cell>
          <cell r="C278" t="str">
            <v>M16 x 60L</v>
          </cell>
          <cell r="D278" t="str">
            <v>SET</v>
          </cell>
          <cell r="E278">
            <v>2</v>
          </cell>
          <cell r="F278" t="str">
            <v>WORM REDUCER 고정용</v>
          </cell>
        </row>
        <row r="279">
          <cell r="A279" t="e">
            <v>#REF!</v>
          </cell>
          <cell r="B279" t="str">
            <v>BEARING</v>
          </cell>
          <cell r="C279" t="str">
            <v>UCP #207</v>
          </cell>
          <cell r="D279" t="str">
            <v>EA</v>
          </cell>
          <cell r="E279">
            <v>1</v>
          </cell>
          <cell r="F279" t="str">
            <v xml:space="preserve"> </v>
          </cell>
        </row>
        <row r="280">
          <cell r="A280" t="e">
            <v>#REF!</v>
          </cell>
          <cell r="B280" t="str">
            <v>BEARING DIE</v>
          </cell>
          <cell r="C280" t="str">
            <v>UCP #207用</v>
          </cell>
          <cell r="D280" t="str">
            <v>EA</v>
          </cell>
          <cell r="E280">
            <v>1</v>
          </cell>
          <cell r="F280" t="str">
            <v xml:space="preserve"> </v>
          </cell>
        </row>
        <row r="281">
          <cell r="A281" t="e">
            <v>#REF!</v>
          </cell>
          <cell r="B281" t="str">
            <v>BOLT,NUT,W/S,S/W</v>
          </cell>
          <cell r="C281" t="str">
            <v>M16 x 60L</v>
          </cell>
          <cell r="D281" t="str">
            <v>SET</v>
          </cell>
          <cell r="E281">
            <v>2</v>
          </cell>
          <cell r="F281" t="str">
            <v>BEARING DIE 고정용</v>
          </cell>
        </row>
        <row r="282">
          <cell r="A282" t="e">
            <v>#REF!</v>
          </cell>
          <cell r="B282" t="str">
            <v>CHAIN SPROCKET</v>
          </cell>
          <cell r="C282" t="str">
            <v>DS #35 x 12t</v>
          </cell>
          <cell r="D282" t="str">
            <v>SET</v>
          </cell>
          <cell r="E282">
            <v>1</v>
          </cell>
          <cell r="F282" t="str">
            <v>LIMIT 제어동력 전달용 (CAM LINIT S/W 입력축)</v>
          </cell>
        </row>
        <row r="283">
          <cell r="A283" t="e">
            <v>#REF!</v>
          </cell>
          <cell r="B283" t="str">
            <v>CHAIN SPROCKET</v>
          </cell>
          <cell r="C283" t="str">
            <v>DS #35 x 27t</v>
          </cell>
          <cell r="D283" t="str">
            <v>SET</v>
          </cell>
          <cell r="E283">
            <v>1</v>
          </cell>
          <cell r="F283" t="str">
            <v>LIMIT 제어동력 전달용 (WORM REDUCER 출력축 끝단)</v>
          </cell>
        </row>
        <row r="284">
          <cell r="A284" t="e">
            <v>#REF!</v>
          </cell>
          <cell r="B284" t="str">
            <v xml:space="preserve">CHAIN </v>
          </cell>
          <cell r="C284" t="str">
            <v xml:space="preserve">DS #35 </v>
          </cell>
          <cell r="D284" t="str">
            <v>SET</v>
          </cell>
          <cell r="E284">
            <v>1</v>
          </cell>
          <cell r="F284" t="str">
            <v>LIMIT 제어동력</v>
          </cell>
        </row>
        <row r="285">
          <cell r="A285" t="e">
            <v>#REF!</v>
          </cell>
          <cell r="B285" t="str">
            <v>CHAIN OFFSET LINK</v>
          </cell>
          <cell r="C285" t="str">
            <v xml:space="preserve">DS #35用 </v>
          </cell>
          <cell r="D285" t="str">
            <v>EA</v>
          </cell>
          <cell r="E285">
            <v>1</v>
          </cell>
          <cell r="F285" t="str">
            <v>CHAIN 연결용</v>
          </cell>
        </row>
        <row r="286">
          <cell r="A286" t="e">
            <v>#REF!</v>
          </cell>
          <cell r="B286" t="str">
            <v>CAM LIMIT S/W</v>
          </cell>
          <cell r="C286" t="str">
            <v>SCREW TYPE</v>
          </cell>
          <cell r="D286" t="str">
            <v>SET</v>
          </cell>
          <cell r="E286">
            <v>1</v>
          </cell>
          <cell r="F286" t="str">
            <v>LIMIT 제어동력</v>
          </cell>
        </row>
        <row r="287">
          <cell r="A287" t="e">
            <v>#REF!</v>
          </cell>
          <cell r="B287" t="str">
            <v>LIMIT S/W DIE</v>
          </cell>
          <cell r="C287" t="str">
            <v xml:space="preserve"> </v>
          </cell>
          <cell r="D287" t="str">
            <v>SET</v>
          </cell>
          <cell r="E287">
            <v>1</v>
          </cell>
          <cell r="F287" t="str">
            <v xml:space="preserve"> </v>
          </cell>
        </row>
        <row r="288">
          <cell r="A288" t="e">
            <v>#REF!</v>
          </cell>
          <cell r="B288" t="str">
            <v>BOLT,NUT,W/S,S/W</v>
          </cell>
          <cell r="C288" t="str">
            <v>M6 x 30L</v>
          </cell>
          <cell r="D288" t="str">
            <v>SET</v>
          </cell>
          <cell r="E288">
            <v>2</v>
          </cell>
          <cell r="F288" t="str">
            <v>CAM LIMITS S/W 고정용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1">
          <cell r="A301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4">
          <cell r="A304" t="e">
            <v>#REF!</v>
          </cell>
        </row>
        <row r="305">
          <cell r="A305" t="e">
            <v>#REF!</v>
          </cell>
        </row>
        <row r="306">
          <cell r="A306" t="e">
            <v>#REF!</v>
          </cell>
        </row>
        <row r="307">
          <cell r="A307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2">
          <cell r="A312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0">
          <cell r="A330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49">
          <cell r="A349" t="e">
            <v>#REF!</v>
          </cell>
        </row>
        <row r="350">
          <cell r="A350" t="e">
            <v>#REF!</v>
          </cell>
        </row>
        <row r="351">
          <cell r="A351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/>
      <sheetData sheetId="28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3">
          <cell r="A3">
            <v>3</v>
          </cell>
        </row>
      </sheetData>
      <sheetData sheetId="552"/>
      <sheetData sheetId="553"/>
      <sheetData sheetId="554"/>
      <sheetData sheetId="555">
        <row r="3">
          <cell r="A3">
            <v>3</v>
          </cell>
        </row>
      </sheetData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>
        <row r="3">
          <cell r="A3">
            <v>3</v>
          </cell>
        </row>
      </sheetData>
      <sheetData sheetId="572"/>
      <sheetData sheetId="573">
        <row r="3">
          <cell r="A3">
            <v>3</v>
          </cell>
        </row>
      </sheetData>
      <sheetData sheetId="574"/>
      <sheetData sheetId="575">
        <row r="3">
          <cell r="A3">
            <v>3</v>
          </cell>
        </row>
      </sheetData>
      <sheetData sheetId="576" refreshError="1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직노"/>
      <sheetName val="내역서1999.8최종"/>
      <sheetName val="대치판정"/>
      <sheetName val="연습"/>
      <sheetName val="일위대가"/>
      <sheetName val="신우"/>
      <sheetName val="Sheet2"/>
      <sheetName val="Sheet3"/>
      <sheetName val="자재단가표"/>
      <sheetName val="화산경계"/>
      <sheetName val="과천MAIN"/>
      <sheetName val="한일양산"/>
      <sheetName val="견적서"/>
      <sheetName val="Sheet14"/>
      <sheetName val="Sheet13"/>
      <sheetName val="N賃率-職"/>
      <sheetName val="인건-측정"/>
      <sheetName val="내역서1"/>
      <sheetName val="Sheet1"/>
      <sheetName val="단가산출"/>
      <sheetName val="시화점실행"/>
      <sheetName val="을지"/>
      <sheetName val="일보_생산"/>
      <sheetName val="일위"/>
      <sheetName val="제출내역 (2)"/>
      <sheetName val="sw1"/>
      <sheetName val="합천내역"/>
      <sheetName val="공사원가계산서"/>
      <sheetName val="NOMUBI"/>
      <sheetName val="원가계산 (2)"/>
      <sheetName val="일위_파일"/>
      <sheetName val="강교(Sub)"/>
      <sheetName val="K-SET1"/>
      <sheetName val="환율"/>
      <sheetName val="내역"/>
      <sheetName val="맨홀"/>
      <sheetName val="01"/>
      <sheetName val="약품공급2"/>
      <sheetName val="직재"/>
      <sheetName val="노임"/>
      <sheetName val="요율"/>
      <sheetName val="DATA"/>
      <sheetName val="1.수인터널"/>
      <sheetName val="원가계산서"/>
      <sheetName val="계수시트"/>
      <sheetName val="EL90"/>
      <sheetName val="G.R300경비"/>
      <sheetName val="EQT-ESTN"/>
      <sheetName val="원본(갑지)"/>
      <sheetName val="우수공"/>
      <sheetName val="원본"/>
      <sheetName val="I一般比"/>
      <sheetName val="세부내역서"/>
      <sheetName val="현장관리비 산출내역"/>
      <sheetName val="집계표"/>
      <sheetName val="98수문일위"/>
      <sheetName val="내역전기"/>
      <sheetName val="일위목록"/>
      <sheetName val="수량집계"/>
      <sheetName val="총괄집계표"/>
      <sheetName val="몰탈재료산출"/>
      <sheetName val="FAX"/>
      <sheetName val="노무"/>
      <sheetName val="T13(P68~72,78)"/>
      <sheetName val="각형맨홀"/>
      <sheetName val="도체종-상수표"/>
      <sheetName val="설계조건"/>
      <sheetName val="일위대가목차"/>
      <sheetName val="wall"/>
      <sheetName val="자재단가비교표"/>
      <sheetName val="SP-B1"/>
      <sheetName val="__"/>
      <sheetName val="EP0618"/>
      <sheetName val="갑지(추정)"/>
      <sheetName val="설비"/>
      <sheetName val="구천"/>
      <sheetName val="JUCKEYK"/>
      <sheetName val="구조물터파기수량집계"/>
      <sheetName val="측구터파기공수량집계"/>
      <sheetName val="배수공 시멘트 및 골재량 산출"/>
      <sheetName val="양식"/>
      <sheetName val="금호"/>
      <sheetName val="집수정(600-700)"/>
      <sheetName val="배관단가조사서"/>
      <sheetName val="J直材4"/>
      <sheetName val="유동표"/>
      <sheetName val="평3"/>
      <sheetName val="견적단가"/>
      <sheetName val="기초입력 DATA"/>
      <sheetName val="1차 내역서"/>
      <sheetName val="Total"/>
      <sheetName val="입찰안"/>
      <sheetName val="일위대가(계측기설치)"/>
      <sheetName val="입고장부 (4)"/>
      <sheetName val="낙찰표"/>
      <sheetName val="교각계산"/>
      <sheetName val="노임단가"/>
      <sheetName val="C3"/>
      <sheetName val="#REF"/>
      <sheetName val="밸브설치"/>
      <sheetName val="22수량"/>
      <sheetName val="단"/>
      <sheetName val="실행철강하도"/>
      <sheetName val="1 자원총괄"/>
      <sheetName val="MOTOR"/>
      <sheetName val="화재 탐지 설비"/>
      <sheetName val="3.하중산정4.지지력"/>
      <sheetName val="경비"/>
      <sheetName val="PANEL_중량산출"/>
      <sheetName val="내역서1999_8최종"/>
      <sheetName val="빌딩 안내"/>
      <sheetName val="품셈표"/>
      <sheetName val="Macro1"/>
      <sheetName val="기별(종합)"/>
      <sheetName val="XXXXXX"/>
      <sheetName val="품셈TABLE"/>
      <sheetName val="설계내역서"/>
      <sheetName val="동해title"/>
      <sheetName val="갑지"/>
      <sheetName val="TEL"/>
      <sheetName val="COVER"/>
      <sheetName val="집계표(공종별)"/>
      <sheetName val="Maine"/>
      <sheetName val="내역갑지"/>
      <sheetName val="인사자료총집계"/>
      <sheetName val="단가표"/>
      <sheetName val="단가"/>
      <sheetName val="확정실적"/>
      <sheetName val="가격표"/>
      <sheetName val="__MAIN"/>
      <sheetName val="1.설계조건"/>
      <sheetName val="구조물철거타공정이월"/>
      <sheetName val="CAT_5"/>
      <sheetName val="하조서"/>
      <sheetName val="costing_CV"/>
      <sheetName val="VENT"/>
      <sheetName val="2000전체분"/>
      <sheetName val="2000년1차"/>
      <sheetName val="간접"/>
      <sheetName val="일위대가표"/>
      <sheetName val="전기일위대가"/>
      <sheetName val="foxz"/>
      <sheetName val="A(Rev.3)"/>
      <sheetName val="견적조건"/>
      <sheetName val="기기리스트"/>
      <sheetName val="토공총괄표"/>
      <sheetName val="특별교실"/>
      <sheetName val="건축집계"/>
      <sheetName val="우수"/>
      <sheetName val="토공사"/>
      <sheetName val="날개벽수량표"/>
      <sheetName val="터파기및재료"/>
      <sheetName val="예총"/>
      <sheetName val="전기공사"/>
      <sheetName val="인부신상자료"/>
      <sheetName val="6동"/>
      <sheetName val="조명시설"/>
      <sheetName val="가도공"/>
      <sheetName val="UNIT"/>
      <sheetName val="정산내역서"/>
      <sheetName val="산출기준(파견전산실)"/>
      <sheetName val="잡철물"/>
      <sheetName val="목차"/>
      <sheetName val="원형1호맨홀토공수량"/>
      <sheetName val="주차구획선수량"/>
      <sheetName val="외주현황.wq1"/>
      <sheetName val="기초자료입력"/>
      <sheetName val="EQ"/>
      <sheetName val="TB(BS)"/>
      <sheetName val="TB(PL)"/>
      <sheetName val="설계명세서"/>
      <sheetName val="예산명세서"/>
      <sheetName val="자료입력"/>
      <sheetName val="건축내역서"/>
      <sheetName val="설비내역서"/>
      <sheetName val="전기내역서"/>
      <sheetName val="평균터파기고(1-2,ASP)"/>
      <sheetName val="골조"/>
      <sheetName val="S0"/>
      <sheetName val="(4-2)열관류값-2"/>
      <sheetName val="을"/>
      <sheetName val="인상효1"/>
      <sheetName val="총괄-1"/>
      <sheetName val="품셈총괄표"/>
      <sheetName val="수량산출서"/>
      <sheetName val="데이타"/>
      <sheetName val="Macro(전선)"/>
      <sheetName val="날개벽"/>
      <sheetName val="FAB별"/>
      <sheetName val="ABUT수량-A1"/>
      <sheetName val="금융자산집계표"/>
      <sheetName val="횡배수관토공수량"/>
      <sheetName val="대외공문"/>
      <sheetName val="8.3해석단면 선정"/>
      <sheetName val="날개벽(TYPE1)"/>
      <sheetName val="AHU집계"/>
      <sheetName val="공조기휀"/>
      <sheetName val="공조기"/>
      <sheetName val="1-1"/>
      <sheetName val="물량표"/>
      <sheetName val="45,46"/>
      <sheetName val="경영혁신본부"/>
      <sheetName val="관일"/>
      <sheetName val="Tool"/>
      <sheetName val="TYPE-1"/>
      <sheetName val="DATE"/>
      <sheetName val="건축내역"/>
      <sheetName val="노임이"/>
      <sheetName val="가시설"/>
      <sheetName val="BID"/>
      <sheetName val="토목주소"/>
      <sheetName val="프랜트면허"/>
      <sheetName val="도면명"/>
      <sheetName val="s"/>
      <sheetName val="MAT_N048"/>
      <sheetName val="BJJIN"/>
      <sheetName val="A-4"/>
      <sheetName val="LIST"/>
      <sheetName val="산출내역서집계표"/>
      <sheetName val="현장관리비_산출내역"/>
      <sheetName val="원가계산_(2)"/>
      <sheetName val="제출내역_(2)"/>
      <sheetName val="1_수인터널"/>
      <sheetName val="G_R300경비"/>
      <sheetName val="입고장부_(4)"/>
      <sheetName val="1_자원총괄"/>
      <sheetName val="배수공_시멘트_및_골재량_산출"/>
      <sheetName val="화재_탐지_설비"/>
      <sheetName val="工완성공사율"/>
      <sheetName val="전기"/>
      <sheetName val="경비공통"/>
      <sheetName val="건축(충일분)"/>
      <sheetName val="PUMP"/>
      <sheetName val="부대시설"/>
      <sheetName val="EACT10"/>
      <sheetName val="첨부파일"/>
      <sheetName val="지구단위계획"/>
      <sheetName val="조명율표"/>
      <sheetName val="상가지급현황"/>
      <sheetName val="PumpSpec"/>
      <sheetName val="자재"/>
      <sheetName val="산출내역서"/>
      <sheetName val="P-산#1-1(WOWA1)"/>
      <sheetName val="10동"/>
      <sheetName val="b_balju_cho"/>
      <sheetName val="연동내역"/>
      <sheetName val="인건비"/>
      <sheetName val="Bulk"/>
      <sheetName val="대림산업"/>
      <sheetName val="신공항A-9(원가수정)"/>
      <sheetName val="단면가정"/>
      <sheetName val="9GNG운반"/>
      <sheetName val="자재단가"/>
      <sheetName val="정부노임단가"/>
      <sheetName val="2.대외공문"/>
      <sheetName val="FA설치명세"/>
      <sheetName val="배수통관(좌)"/>
      <sheetName val="설계물량산출"/>
      <sheetName val="교대"/>
      <sheetName val="건축집계표"/>
      <sheetName val="진주방향"/>
      <sheetName val="제품별가격표 (2014.07.15)-이노"/>
      <sheetName val="제품별가격표 (2014.07.15)-FINE"/>
      <sheetName val="드라이락수입가격"/>
      <sheetName val="제품별가격표"/>
      <sheetName val="자재 매출처별 판매내역 (2017.01정리)"/>
      <sheetName val="모래,시멘트단가,레미탈,펌프카"/>
      <sheetName val="MAS 계약단가(석)-2018.05"/>
      <sheetName val="자재매입단가"/>
      <sheetName val="자재-삼화페인트"/>
      <sheetName val="하자보수"/>
      <sheetName val="동천안우체국"/>
      <sheetName val="서동초"/>
      <sheetName val="명덕초(화명고)"/>
      <sheetName val="김해우리여성병원"/>
      <sheetName val="세무사님댁-박성배사장공사"/>
      <sheetName val="다대중"/>
      <sheetName val="위봉초"/>
      <sheetName val="대저중"/>
      <sheetName val="엄궁초"/>
      <sheetName val="안락중"/>
      <sheetName val="부산공고-부산공고"/>
      <sheetName val="낙동초-보령건설(주)"/>
      <sheetName val="서면중-위드산업(주)"/>
      <sheetName val="선화여중-대한토공(주)"/>
      <sheetName val="성남초,분포중"/>
      <sheetName val="구덕초-혜민건설(주)"/>
      <sheetName val="ST건물-복음학원"/>
      <sheetName val="중앙여고-2019.07"/>
      <sheetName val="서부교육청"/>
      <sheetName val="동양중"/>
      <sheetName val="봉학초-(주)태민"/>
      <sheetName val="동양초-(주)태화건설"/>
      <sheetName val="범일초-(주)미다스건설"/>
      <sheetName val="덕문고-(주)천봉 "/>
      <sheetName val="명진중(명진초)-제일방수낙찰건"/>
      <sheetName val="낙동중,대저초,사상초-제일방수낙찰건 "/>
      <sheetName val="반여농산물시장-제일방수낙찰건"/>
      <sheetName val="부경대-제일방수낙찰건"/>
      <sheetName val="이케아-에스티시"/>
      <sheetName val="이케아-제일방수(정산)"/>
      <sheetName val="이케아-제일방수,케이엘"/>
      <sheetName val="청양군부자농촌-mas"/>
      <sheetName val="동인고"/>
      <sheetName val="구덕캠퍼스"/>
      <sheetName val="닥밭골"/>
      <sheetName val="물금-2019.03"/>
      <sheetName val="케이엠냉동-2019.04"/>
      <sheetName val="양덕여중-2019.01"/>
      <sheetName val="모라중-(주)태건종건"/>
      <sheetName val="사직야구장"/>
      <sheetName val="승학초-2018.12.20"/>
      <sheetName val="부산여상"/>
      <sheetName val="감천초-공정별"/>
      <sheetName val="감천초-(주)천봉"/>
      <sheetName val="부산대학교"/>
      <sheetName val="사직고"/>
      <sheetName val="구덕캠퍼스의과대학"/>
      <sheetName val="승학캠퍼스"/>
      <sheetName val="연미초"/>
      <sheetName val="내산초"/>
      <sheetName val="초연중,혜성학교"/>
      <sheetName val="동여중"/>
      <sheetName val="장산초"/>
      <sheetName val="학장중"/>
      <sheetName val="동래중"/>
      <sheetName val="영도초"/>
      <sheetName val="장안중"/>
      <sheetName val="금창초"/>
      <sheetName val="가람중"/>
      <sheetName val="구남중"/>
      <sheetName val="신도중-정산"/>
      <sheetName val="신도중"/>
      <sheetName val="삼성여고 난간대"/>
      <sheetName val="관내노후시설"/>
      <sheetName val="남항초-2018.06.12"/>
      <sheetName val="부산국제고"/>
      <sheetName val="주례초-정산내역"/>
      <sheetName val="주례초,성남초"/>
      <sheetName val="신연초"/>
      <sheetName val="사상고교 강선로 일원 "/>
      <sheetName val="울산청소년"/>
      <sheetName val="동천고"/>
      <sheetName val="양운고"/>
      <sheetName val="사하중,중앙여고"/>
      <sheetName val="충렬고2018.01.12"/>
      <sheetName val="중앙여고"/>
      <sheetName val="승학초"/>
      <sheetName val="부산구치소"/>
      <sheetName val="사하중"/>
      <sheetName val="달산유치원"/>
      <sheetName val="하남초-2018.04.10"/>
      <sheetName val="하단2동"/>
      <sheetName val="금성중"/>
      <sheetName val="금성고"/>
      <sheetName val="가야여중"/>
      <sheetName val="화명중"/>
      <sheetName val="디씨엠"/>
      <sheetName val="삼성여고"/>
      <sheetName val="부산여고"/>
      <sheetName val="감천초-2017.11"/>
      <sheetName val="사상구청소년수련관"/>
      <sheetName val="집중호우-부경대"/>
      <sheetName val="괘내교"/>
      <sheetName val="센텀스퀘어"/>
      <sheetName val="분포고"/>
      <sheetName val="남항초"/>
      <sheetName val="정관4중-2017.09"/>
      <sheetName val="초량초"/>
      <sheetName val="재송중"/>
      <sheetName val="명진중"/>
      <sheetName val="광명고"/>
      <sheetName val="가야초"/>
      <sheetName val="구포중"/>
      <sheetName val="하남초"/>
      <sheetName val="부산대-효원재"/>
      <sheetName val="봉래초"/>
      <sheetName val="안민초"/>
      <sheetName val="이사벨고"/>
      <sheetName val="장전중"/>
      <sheetName val="청동초"/>
      <sheetName val="안남초"/>
      <sheetName val="원도심옛길"/>
      <sheetName val="브니엘고 (에스티시-지급)"/>
      <sheetName val="브니엘고"/>
      <sheetName val="부산글로벌-추가공사"/>
      <sheetName val="부산글로벌테크"/>
      <sheetName val="반여초"/>
      <sheetName val="경일고"/>
      <sheetName val="모덕초"/>
      <sheetName val="감천초"/>
      <sheetName val="서곡초 (교육청제출)"/>
      <sheetName val="서곡초"/>
      <sheetName val="당리중"/>
      <sheetName val="남천초"/>
      <sheetName val="남천중"/>
      <sheetName val="달산초"/>
      <sheetName val="춘해보건대학 (제출용)"/>
      <sheetName val="춘해보건대학"/>
      <sheetName val="호암초2017.01"/>
      <sheetName val="초량동복합(경동제출)"/>
      <sheetName val="초량동복합시설 (정산)"/>
      <sheetName val="초량동복합시설"/>
      <sheetName val="정관4중 (액방-이철수)"/>
      <sheetName val="정관4중 (창틀-박정식)"/>
      <sheetName val="정관4중"/>
      <sheetName val="명지3초 (창틀코킹)"/>
      <sheetName val="명지3초"/>
      <sheetName val="강동초 (창틀코킹)"/>
      <sheetName val="강동초"/>
      <sheetName val="부전교회"/>
      <sheetName val="동아의료원-본관외래"/>
      <sheetName val="동아의료원-본관병동"/>
      <sheetName val="동아의료원-해운대벽산"/>
      <sheetName val="총 원가계산"/>
      <sheetName val="참조"/>
      <sheetName val="Sheet1 (2)"/>
      <sheetName val="설직재-1"/>
      <sheetName val="CAPVC"/>
      <sheetName val="공예을"/>
      <sheetName val="특수선일위대가"/>
      <sheetName val="6PILE  (돌출)"/>
      <sheetName val="차액보증"/>
      <sheetName val="총괄"/>
      <sheetName val="PAINT"/>
      <sheetName val="SANTOGO"/>
      <sheetName val="REACTION(USE평시)"/>
      <sheetName val="기기공수"/>
      <sheetName val="금액내역서"/>
      <sheetName val="지수"/>
      <sheetName val="상 부"/>
      <sheetName val=""/>
      <sheetName val="입찰보고"/>
      <sheetName val="내역서변경성원"/>
      <sheetName val="통로box전기"/>
      <sheetName val="공문"/>
      <sheetName val="CTEMCOST"/>
      <sheetName val="불출요청"/>
      <sheetName val="총괄표"/>
      <sheetName val="조도계산(1)"/>
      <sheetName val="1차증가원가계산"/>
      <sheetName val="합계금액"/>
      <sheetName val="배수공"/>
      <sheetName val="소야공정계획표"/>
      <sheetName val="가로등일위대가"/>
      <sheetName val="MAIN"/>
      <sheetName val="한강운반비"/>
      <sheetName val="Manmonth(입력)"/>
      <sheetName val="MACRO(MCC)"/>
      <sheetName val="PI"/>
      <sheetName val="배수내역"/>
      <sheetName val="개착내역서"/>
      <sheetName val="부대공Ⅱ"/>
      <sheetName val="참조자료"/>
      <sheetName val="MACRO(전선관)"/>
      <sheetName val="터널조도"/>
      <sheetName val="관로토공집계"/>
      <sheetName val="EXTERNAL(BOQ)"/>
      <sheetName val="경상"/>
      <sheetName val="98지급계획"/>
      <sheetName val="환율change"/>
      <sheetName val="간접경상비"/>
      <sheetName val="변경비교-을"/>
      <sheetName val="준검 내역서"/>
      <sheetName val="토량산출서"/>
      <sheetName val="찍기"/>
      <sheetName val="5사남"/>
      <sheetName val="현금흐름표"/>
      <sheetName val=" ｹ-ﾌﾞﾙ"/>
      <sheetName val="설계변경(변경분)"/>
      <sheetName val="투찰(하수)"/>
      <sheetName val="CABLE"/>
      <sheetName val="실행내역"/>
      <sheetName val="archi(본사)"/>
      <sheetName val="덕전리"/>
      <sheetName val="품셈(기초)"/>
      <sheetName val="단열-자재"/>
      <sheetName val="요약서"/>
      <sheetName val="맨홀수량산출"/>
    </sheetNames>
    <sheetDataSet>
      <sheetData sheetId="0">
        <row r="1">
          <cell r="A1">
            <v>1</v>
          </cell>
        </row>
      </sheetData>
      <sheetData sheetId="1">
        <row r="1">
          <cell r="A1">
            <v>1</v>
          </cell>
        </row>
      </sheetData>
      <sheetData sheetId="2">
        <row r="1">
          <cell r="A1">
            <v>1</v>
          </cell>
        </row>
      </sheetData>
      <sheetData sheetId="3">
        <row r="1">
          <cell r="A1">
            <v>1</v>
          </cell>
        </row>
      </sheetData>
      <sheetData sheetId="4"/>
      <sheetData sheetId="5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갑,을"/>
      <sheetName val="노임단가"/>
      <sheetName val="표지"/>
      <sheetName val="개요"/>
      <sheetName val="사통"/>
      <sheetName val="단가검토"/>
      <sheetName val="설치중량 "/>
      <sheetName val="철거중량"/>
      <sheetName val="수문일위 "/>
      <sheetName val="자재단가"/>
      <sheetName val="발주내역"/>
      <sheetName val="설계개요"/>
      <sheetName val="단가"/>
      <sheetName val="내역"/>
      <sheetName val="사유서(출)"/>
      <sheetName val="도로구조공사비"/>
      <sheetName val="도로토공공사비"/>
      <sheetName val="여수토공사비"/>
      <sheetName val="한전납입금"/>
      <sheetName val="ABUT수량-A1"/>
      <sheetName val="실행철강하도"/>
      <sheetName val="약품설비"/>
      <sheetName val="노무비"/>
      <sheetName val="총괄표"/>
      <sheetName val="철집"/>
      <sheetName val="제경비요율"/>
      <sheetName val="예가표"/>
      <sheetName val="계약일반사항"/>
      <sheetName val="전기"/>
      <sheetName val="사리부설"/>
      <sheetName val="집계표"/>
      <sheetName val="공사비"/>
      <sheetName val="조경일람"/>
      <sheetName val="산출근거"/>
      <sheetName val="CCTV내역서"/>
      <sheetName val="unit"/>
      <sheetName val="재료값"/>
      <sheetName val="전차선로 물량표"/>
      <sheetName val="내역서"/>
      <sheetName val="단위가격 "/>
      <sheetName val="교각계산"/>
      <sheetName val="VXXXXX"/>
      <sheetName val="수토공단위당"/>
      <sheetName val="현장관리비 산출내역"/>
      <sheetName val="#REF"/>
      <sheetName val="결과조달"/>
      <sheetName val="년도별"/>
      <sheetName val="설계(원가)"/>
      <sheetName val="내역서(변경2)"/>
      <sheetName val="내역서 (변경)"/>
      <sheetName val="자재집계표"/>
      <sheetName val="환토"/>
      <sheetName val="단가산출(운반장비)"/>
      <sheetName val="토공집계표"/>
      <sheetName val="토공계산서"/>
      <sheetName val="운반성토집계"/>
      <sheetName val="토적집계"/>
      <sheetName val="토적표"/>
      <sheetName val="비탈면보호공수량"/>
      <sheetName val="구조물깨기"/>
      <sheetName val="구조물깨기산근"/>
      <sheetName val="배수공집계표"/>
      <sheetName val="배수토공"/>
      <sheetName val="측구공"/>
      <sheetName val="L형측구"/>
      <sheetName val="도로경계석"/>
      <sheetName val="산마루측구"/>
      <sheetName val=" U형배수관"/>
      <sheetName val="도수로"/>
      <sheetName val="집수정(측구)"/>
      <sheetName val="용수로"/>
      <sheetName val="우오수공"/>
      <sheetName val="관수량"/>
      <sheetName val="우수받이"/>
      <sheetName val="집수정 (우오수)"/>
      <sheetName val="암거공"/>
      <sheetName val="박스암거"/>
      <sheetName val="맹암거공"/>
      <sheetName val="설계변경(운동장)"/>
      <sheetName val="운동장맹암거1"/>
      <sheetName val="운동장맹암거2"/>
      <sheetName val="집수정(맹암거)"/>
      <sheetName val="운동장맹암거(평면도)"/>
      <sheetName val="옹벽공"/>
      <sheetName val="포장공"/>
      <sheetName val="소로수량"/>
      <sheetName val="소로수량산출"/>
      <sheetName val="보도수량"/>
      <sheetName val="가로수수량"/>
      <sheetName val="차선도색"/>
      <sheetName val="차선수량"/>
      <sheetName val="도수로원가"/>
      <sheetName val="도수로내역"/>
      <sheetName val="도수로수량"/>
      <sheetName val="일위대가"/>
      <sheetName val="자재견적 (대왕) (2)"/>
      <sheetName val="내역표지"/>
      <sheetName val="부안일위"/>
      <sheetName val="산수배수"/>
      <sheetName val="남양내역"/>
      <sheetName val="품셈(기초)"/>
      <sheetName val="Sheet1 (2)"/>
      <sheetName val="일위대가표"/>
      <sheetName val="설명"/>
      <sheetName val="시공여유율"/>
      <sheetName val="1호맨홀토공"/>
      <sheetName val="단면 (2)"/>
      <sheetName val="제출내역 (2)"/>
      <sheetName val="금액내역서"/>
      <sheetName val="전기혼잡제경비(45)"/>
      <sheetName val="일위대가(가설)"/>
      <sheetName val="유림골조"/>
      <sheetName val="1.동력공사"/>
      <sheetName val="구조물철거타공정이월"/>
      <sheetName val="1,2공구원가계산서"/>
      <sheetName val="2공구산출내역"/>
      <sheetName val="1공구산출내역서"/>
      <sheetName val="투찰내역"/>
      <sheetName val="날개벽"/>
      <sheetName val="PIPE내역_FCN_"/>
      <sheetName val="재료비"/>
      <sheetName val="횡배수관집현황(2공구)"/>
      <sheetName val="Sheet1"/>
      <sheetName val="요율"/>
      <sheetName val="토적"/>
      <sheetName val="NYS"/>
      <sheetName val="터파기및재료"/>
      <sheetName val="98수문일위"/>
      <sheetName val="새공통"/>
      <sheetName val="화해(함평)"/>
      <sheetName val="화해(장성)"/>
      <sheetName val="공사비집계"/>
      <sheetName val="PAD TR보호대기초"/>
      <sheetName val="가로등기초"/>
      <sheetName val="HANDHOLE(2)"/>
      <sheetName val="일위대가(계측기설치)"/>
      <sheetName val="밸브설치"/>
      <sheetName val="공사비총괄표"/>
      <sheetName val="찍기"/>
      <sheetName val="P-산#1-1(WOWA1)"/>
      <sheetName val="중기비"/>
      <sheetName val="매립"/>
      <sheetName val="양수장내역"/>
      <sheetName val="양수장"/>
      <sheetName val="대치판정"/>
      <sheetName val="가공비"/>
      <sheetName val="일위"/>
      <sheetName val="관급수량총"/>
      <sheetName val="설계조건"/>
      <sheetName val="안정계산"/>
      <sheetName val="단면검토"/>
      <sheetName val="Sheet2"/>
      <sheetName val="원가계산서(집계)"/>
      <sheetName val="참조"/>
      <sheetName val="날개벽(시점좌측)"/>
      <sheetName val="공내역"/>
      <sheetName val="총괄내역서"/>
      <sheetName val="공장유"/>
      <sheetName val="갑지"/>
      <sheetName val="장문교(대전)"/>
      <sheetName val="주재료비"/>
      <sheetName val="설계"/>
      <sheetName val="1단계"/>
      <sheetName val="일위집계표"/>
      <sheetName val="업무처리전"/>
      <sheetName val="조명시설"/>
      <sheetName val="약품공급2"/>
      <sheetName val="수지예산서(세부) (2)"/>
      <sheetName val="DATE"/>
      <sheetName val="8.PILE  (돌출)"/>
      <sheetName val="단면가정"/>
      <sheetName val="부대내역"/>
      <sheetName val="계화총괄"/>
      <sheetName val="계화배수(3대)"/>
      <sheetName val="고창방향"/>
      <sheetName val="일위대가(목록)"/>
      <sheetName val="자원리스트"/>
      <sheetName val="조건표"/>
      <sheetName val="공통"/>
      <sheetName val="건              축"/>
      <sheetName val="cover예산"/>
      <sheetName val="cover설계서"/>
      <sheetName val="예산서갑지"/>
      <sheetName val="원가계산"/>
      <sheetName val="원가근거 "/>
      <sheetName val="관급자재집계"/>
      <sheetName val="내역서집계"/>
      <sheetName val="내역서(1. 옥외전력 및 수변전설비)"/>
      <sheetName val="내역서(2. 접지 및 피뢰침 설비)"/>
      <sheetName val="내역서(3. CABLE TRAY)"/>
      <sheetName val="내역서(4. 가압장 동력)"/>
      <sheetName val="내역서(5. 약품투입동,응집침전지 동력)"/>
      <sheetName val="내역서(6. 여과지 동력)"/>
      <sheetName val="내역서(7. 농축조,농축분배조 동력)"/>
      <sheetName val="내역서(8. 조정농축조,조정농축분배조 동력)"/>
      <sheetName val="내역서(9. 탈리액농축조,탈리액농축분배조 동력)"/>
      <sheetName val="내역서(10. 탈수기동,회수펌프동 동력)"/>
      <sheetName val="내역서(11. 식당 및 창고 전력간선,전열)"/>
      <sheetName val="내역서(12. 식당 및 창고 전등)"/>
      <sheetName val="내역서(13. 가압장 전력간선,전열)"/>
      <sheetName val="내역서(14. 가압장 전등)"/>
      <sheetName val="내역서(15. 여과지 전력간선,전열)"/>
      <sheetName val="내역서(16. 여과지 전등)"/>
      <sheetName val="내역서(17. 각 농축분배조 전등.전열)"/>
      <sheetName val="내역서(18. 옥외 약전 및 방송)"/>
      <sheetName val="내역서(19. 각동 약전 및 방송)"/>
      <sheetName val="부대설비"/>
      <sheetName val="대가갑지"/>
      <sheetName val="분전반설치비 일위대가"/>
      <sheetName val="그림갑지"/>
      <sheetName val="잡철물제작"/>
      <sheetName val="관로굴착"/>
      <sheetName val="단가갑지"/>
      <sheetName val="단가비교표"/>
      <sheetName val="산출서갑지"/>
      <sheetName val="공량갑지"/>
      <sheetName val="공량(1. 옥외전력 및 수변전, 외등설비)"/>
      <sheetName val="공량(2. 접지 및 피뢰침 설비)"/>
      <sheetName val="공량(3. CABLE TRAY)"/>
      <sheetName val="공량(4. 가압장 동력)"/>
      <sheetName val="공량(5. 약품투입동,응집침전지 동력)"/>
      <sheetName val="공량(6. 여과지 동력)"/>
      <sheetName val="공량(7. 농축조,농축분배조 동력)"/>
      <sheetName val="공량(8. 조정농축조,조정농축분배조 동력)"/>
      <sheetName val="공량(9. 탈리액농축조,탈리액농축분배조 동력)"/>
      <sheetName val="공량(10. 탈수기동,회수펌프동 동력)"/>
      <sheetName val="공량(11. 식당 및 창고 전력간선,전열)"/>
      <sheetName val="공량(12. 식당 및 창고 전등)"/>
      <sheetName val="공량(13. 가압장 전력간선,전열)"/>
      <sheetName val="공량(14. 가압장 전등)"/>
      <sheetName val="공량(15. 여과지 전력간선,전열)"/>
      <sheetName val="공량(16. 여과지 전등)"/>
      <sheetName val="공량(17. 각 농축분배조 전등.전열)"/>
      <sheetName val="공량(18. 옥외 약전 및 방송)"/>
      <sheetName val="공량(19. 각동 약전 및 방송"/>
      <sheetName val="산출조서갑지"/>
      <sheetName val="산출조서(1.옥외전력 및 수변전, 외등설비)"/>
      <sheetName val="산출조서(2. 접지 및 피뢰침 설비)"/>
      <sheetName val="산출조서(3. CABLE TRAY)"/>
      <sheetName val="산출조서(4. 가압장 동력)"/>
      <sheetName val="산출조서(5. 약품투입동,응집침전지 동력)"/>
      <sheetName val="산출조서(6. 여과지 동력)"/>
      <sheetName val="산출조서(7. 농축조,농축분배조 동력)"/>
      <sheetName val="산출조서(8. 조정농축조,조정농축분배조 동력)"/>
      <sheetName val="산출조서(9. 탈리액농축조,탈리액농축분배조 동력)"/>
      <sheetName val="산출조서(10. 탈수기동,회수펌프동 동력)"/>
      <sheetName val="산출조서(11. 식당 및 창고 전력간선,전열)"/>
      <sheetName val="산출조서(12. 식당 및 창고 전등)"/>
      <sheetName val="산출조서(13. 가압장 전력간선,전열)"/>
      <sheetName val="산출조서(L1. 관리동 전등)"/>
      <sheetName val="산출조서(L2. 침사지 전등,전열)"/>
      <sheetName val="산출조서(15. 여과지 전력간선,전열)"/>
      <sheetName val="산출조서(16. 여과지 전등)"/>
      <sheetName val="산출조서(17. 각 농축분배조 전등.전열)"/>
      <sheetName val="산출조서(18. 옥외 약전 및 방송)"/>
      <sheetName val="산출조서(19. 각동 약전 및 방송)"/>
      <sheetName val="견적갑지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5"/>
      <sheetName val="한전 수탁비 계산 내역"/>
      <sheetName val="CUBICLE설치비 일위대가 "/>
      <sheetName val="9811"/>
      <sheetName val="NFB"/>
      <sheetName val="여과지동"/>
      <sheetName val="현산지구200420"/>
      <sheetName val="입찰안"/>
      <sheetName val="자재단가비교표"/>
      <sheetName val="설치중량_"/>
      <sheetName val="수문일위_"/>
      <sheetName val="계산근거"/>
      <sheetName val="입상내역"/>
      <sheetName val="청하배수"/>
      <sheetName val="작업일보"/>
      <sheetName val="표준계약서"/>
      <sheetName val="98NS-N"/>
      <sheetName val="MACRO(MCC)"/>
      <sheetName val="수량산출"/>
      <sheetName val="일위대가목차"/>
      <sheetName val="DATA"/>
      <sheetName val="상 부"/>
      <sheetName val="단면설계"/>
      <sheetName val="안정검토"/>
      <sheetName val="전선 및 전선관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참조자료"/>
      <sheetName val="가설공사비"/>
      <sheetName val="1.토공"/>
      <sheetName val="공사비예산서(토목분)"/>
      <sheetName val="대비"/>
      <sheetName val="별첨1-임식"/>
      <sheetName val="기본자료"/>
      <sheetName val="천방교접속"/>
      <sheetName val="일위_파일"/>
      <sheetName val="견적대비"/>
      <sheetName val="지급자재"/>
      <sheetName val="변경집계표"/>
      <sheetName val="원가계산서 "/>
      <sheetName val="고용보험료"/>
      <sheetName val="예산내역서"/>
      <sheetName val="9509"/>
      <sheetName val="배수내역"/>
      <sheetName val="96보완계획7.12"/>
      <sheetName val="설계내역서"/>
      <sheetName val="INPUT"/>
      <sheetName val="SG"/>
      <sheetName val="문학간접"/>
      <sheetName val="건축"/>
      <sheetName val="건축-물가변동"/>
      <sheetName val="일반문틀 설치"/>
      <sheetName val="샌딩 에폭시 도장"/>
      <sheetName val="스텐문틀설치"/>
      <sheetName val="주beam"/>
      <sheetName val="1.설계조건"/>
      <sheetName val="석탄2.3물량"/>
      <sheetName val="수문일위(2012)"/>
      <sheetName val="산출내역서집계표"/>
      <sheetName val="1공구 건정토건 철콘"/>
      <sheetName val="2공구하도급내역서"/>
      <sheetName val="토량1-1"/>
      <sheetName val="적현로"/>
      <sheetName val="변경내역서"/>
      <sheetName val="수목단가"/>
      <sheetName val="시설수량표"/>
      <sheetName val="식재수량표"/>
      <sheetName val="전체"/>
      <sheetName val="관급자재"/>
      <sheetName val="제경비"/>
      <sheetName val="초기화면"/>
      <sheetName val="토공사"/>
      <sheetName val="정렬"/>
      <sheetName val="계약내역서"/>
      <sheetName val="직공비"/>
      <sheetName val="을"/>
      <sheetName val="본선 토공 분배표"/>
      <sheetName val="장비"/>
      <sheetName val="BID"/>
      <sheetName val="부하계산서"/>
      <sheetName val="부하(성남)"/>
      <sheetName val="하수급견적대비"/>
      <sheetName val="산근1"/>
      <sheetName val="관리,공감"/>
      <sheetName val="입찰"/>
      <sheetName val="설계내역"/>
      <sheetName val="소야공정계획표"/>
      <sheetName val="현경"/>
      <sheetName val="간선계산"/>
      <sheetName val="점수계산1-2"/>
      <sheetName val="전화번호DATA (2001)"/>
      <sheetName val="A-4"/>
      <sheetName val="노무"/>
      <sheetName val="자압"/>
      <sheetName val="주형"/>
      <sheetName val="자재"/>
      <sheetName val="토공총괄표"/>
      <sheetName val="TYPE-A"/>
      <sheetName val="반중력식옹벽"/>
      <sheetName val="당초명세(평)"/>
      <sheetName val="단가산출"/>
      <sheetName val="설계명세서"/>
      <sheetName val="예산명세서"/>
      <sheetName val="자료입력"/>
      <sheetName val="200"/>
      <sheetName val="교각1"/>
      <sheetName val="CODE"/>
      <sheetName val="COPING"/>
      <sheetName val="기초공"/>
      <sheetName val="기둥(원형)"/>
      <sheetName val="M-EQPT-Z"/>
      <sheetName val="실행예산(97.12.17)"/>
      <sheetName val="집계표(육상)"/>
      <sheetName val="원형1호맨홀토공수량"/>
      <sheetName val="지장물C"/>
      <sheetName val="계화배수"/>
      <sheetName val="TOWER 12TON"/>
      <sheetName val="TOWER 10TON"/>
      <sheetName val="6PILE  (돌출)"/>
      <sheetName val="1NYS(당)"/>
      <sheetName val="자재견적_(대왕)_(2)"/>
      <sheetName val="공문"/>
      <sheetName val="부표총괄"/>
      <sheetName val="단가산출내역(노임부분수정)"/>
      <sheetName val="원가계산서"/>
      <sheetName val="경비2내역"/>
      <sheetName val="간접비"/>
      <sheetName val="공통비총괄표"/>
      <sheetName val="내역서1"/>
      <sheetName val="차액보증"/>
      <sheetName val="기계경비일람"/>
      <sheetName val="CTEMCOST"/>
      <sheetName val="대림경상68억"/>
      <sheetName val="NAI"/>
      <sheetName val="본지점중"/>
      <sheetName val="공  종  별  집  계  표"/>
      <sheetName val="일  위  대  가  목  록"/>
      <sheetName val="일 위 대 가 표"/>
      <sheetName val="단  가  대  비  표"/>
      <sheetName val="연습"/>
      <sheetName val="건축내역"/>
      <sheetName val="단가일람"/>
      <sheetName val="재개발"/>
      <sheetName val="토총괄 (2)"/>
      <sheetName val="음봉방향"/>
      <sheetName val="D-623D"/>
      <sheetName val="국내"/>
      <sheetName val="아파트 "/>
      <sheetName val="A(Rev.3)"/>
      <sheetName val="Macro"/>
      <sheetName val="Taux"/>
      <sheetName val="입력시트"/>
      <sheetName val="3.하중산정4.지지력"/>
      <sheetName val="단가산출서(표지)"/>
      <sheetName val="목차"/>
      <sheetName val="요율산출"/>
      <sheetName val="공종별예산조사"/>
      <sheetName val="수량산출서"/>
      <sheetName val="터파기,맨홀"/>
      <sheetName val="1공구8.개소"/>
      <sheetName val="운반"/>
      <sheetName val="운반산출"/>
      <sheetName val="작업부산물수량"/>
      <sheetName val="산업폐기물"/>
      <sheetName val="조립식 가설건물"/>
      <sheetName val="감독차량유지"/>
      <sheetName val="실행내역서"/>
      <sheetName val="2000년1차"/>
      <sheetName val="굴화내역"/>
      <sheetName val="굴화적격"/>
      <sheetName val="재료노무비율"/>
      <sheetName val="설계단가"/>
      <sheetName val="아파트내역"/>
      <sheetName val="48일위"/>
      <sheetName val="48수량"/>
      <sheetName val="22수량"/>
      <sheetName val="49일위"/>
      <sheetName val="22일위"/>
      <sheetName val="49수량"/>
      <sheetName val="증감내역서"/>
      <sheetName val="MOTOR"/>
      <sheetName val="CAT_5"/>
      <sheetName val="COPING-1"/>
      <sheetName val="역T형교대-2수량"/>
      <sheetName val="Y-WORK"/>
      <sheetName val="기기리스트"/>
      <sheetName val="공사비증감"/>
      <sheetName val="기자재비"/>
      <sheetName val="EP0618"/>
      <sheetName val="포장물량집계"/>
      <sheetName val="가도공"/>
      <sheetName val="분전함신설"/>
      <sheetName val="접지1종"/>
      <sheetName val="기존구조물철거집계계표"/>
      <sheetName val="준검 내역서"/>
      <sheetName val="BSD (2)"/>
      <sheetName val="1.설계기준"/>
      <sheetName val="수문보고"/>
      <sheetName val="자재일위(경)"/>
      <sheetName val="각형맨홀"/>
      <sheetName val="공사비내역서"/>
      <sheetName val="산근터빈"/>
      <sheetName val="수량이동"/>
      <sheetName val="충돌 내용"/>
      <sheetName val="정공공사"/>
      <sheetName val="기계경비(시간당)"/>
      <sheetName val="램머"/>
      <sheetName val="단가조사"/>
      <sheetName val="Baby일위대가"/>
      <sheetName val="조건"/>
      <sheetName val="전체도급"/>
      <sheetName val="부대대비"/>
      <sheetName val="냉연집계"/>
      <sheetName val="1-1"/>
      <sheetName val="3.공통공사대비"/>
      <sheetName val="간접비총계"/>
      <sheetName val="인부신상자료"/>
      <sheetName val="BLOCK(1)"/>
      <sheetName val="위치조서"/>
      <sheetName val="Macro2"/>
      <sheetName val="Total"/>
      <sheetName val="_x0000__x000c__x0000__x000c__x0000__x0000_耀僵䅛_x0000__x0000__x0000__x0000__x0001__x0000__x0000__x0000_‎ӥ_x001b__x0000__x000c__x0000__x000c__x0000__x0000_"/>
      <sheetName val="_x0000__x000c__x0000__x000c__x0000__x0000_렀హ䆍_x0000__x0000__x0000__x0000__x0001__x0000__x0000__x0000_2_x0000__x0000__x0000__x0000__x0000__x001c__x0000__x000c__x0000_"/>
      <sheetName val="국공유지및사유지"/>
      <sheetName val="INPUT(덕도방향-시점)"/>
      <sheetName val="strut type"/>
      <sheetName val="DATA1"/>
      <sheetName val="유입량"/>
      <sheetName val=" 냉각수펌프"/>
      <sheetName val="000000"/>
      <sheetName val="단위수량"/>
      <sheetName val="소산진입"/>
      <sheetName val="견적"/>
      <sheetName val="이설도로유용토"/>
      <sheetName val="대로근거"/>
      <sheetName val="중로근거"/>
      <sheetName val="다곡2교"/>
      <sheetName val="MODELING"/>
      <sheetName val="투찰"/>
      <sheetName val="계수시트"/>
      <sheetName val="Sheet4"/>
      <sheetName val="손익분석"/>
      <sheetName val="제진기"/>
      <sheetName val="총괄내역"/>
      <sheetName val="SHL"/>
      <sheetName val="소일위대가코드표"/>
      <sheetName val="공사총원가계산서"/>
      <sheetName val="하수처리장-토목원가"/>
      <sheetName val="하수처리장-토목"/>
      <sheetName val="지장물취득비"/>
      <sheetName val="조경원가"/>
      <sheetName val="조경내역"/>
      <sheetName val="하수처리장-건축원가"/>
      <sheetName val="하수처리장-건축"/>
      <sheetName val="설비집계"/>
      <sheetName val="설비내역"/>
      <sheetName val="기계원가계산"/>
      <sheetName val="하수처리장-기계내역"/>
      <sheetName val="중계펌프장-기계내역"/>
      <sheetName val="전기원가"/>
      <sheetName val="전기집계"/>
      <sheetName val="하수처리장-전기집계"/>
      <sheetName val="PIPE내역(FCN)"/>
      <sheetName val="착공내역서"/>
      <sheetName val="I一般比"/>
      <sheetName val="도근좌표"/>
      <sheetName val="직원유류수불현황"/>
      <sheetName val="수로단위수량"/>
      <sheetName val="갑지(추정)"/>
      <sheetName val="일반부표"/>
      <sheetName val="플랜트 설치"/>
      <sheetName val="교량하부공"/>
      <sheetName val=""/>
      <sheetName val="3도로"/>
      <sheetName val="4.포장집계"/>
      <sheetName val="단위가격"/>
      <sheetName val="단가보완"/>
      <sheetName val="하수처리장-전기내역"/>
      <sheetName val="중계펌프장-전기집계"/>
      <sheetName val="중계펌프장-전기내역"/>
      <sheetName val="하수처리장-사급자재대"/>
      <sheetName val="사급자재대-기계"/>
      <sheetName val="사급자재대-전기"/>
      <sheetName val="시운전비"/>
      <sheetName val="차집관로, 중계펌프장원가"/>
      <sheetName val="사업수지"/>
      <sheetName val="DHEQSUPT"/>
      <sheetName val="다곡땭⾘"/>
      <sheetName val="골조시행"/>
      <sheetName val="토사(PE)"/>
      <sheetName val="tggwan(mac)"/>
      <sheetName val="연면적(평)단가"/>
      <sheetName val="부안변전"/>
      <sheetName val="견적대비표"/>
      <sheetName val="A1"/>
      <sheetName val="집수정(600-700)"/>
      <sheetName val="신표지1"/>
      <sheetName val="입출재고현황 (2)"/>
      <sheetName val="경상비"/>
      <sheetName val="도급"/>
      <sheetName val="실행대비"/>
      <sheetName val="공사개요"/>
      <sheetName val="청천내"/>
      <sheetName val="도급내역"/>
      <sheetName val="세부내역"/>
      <sheetName val="연결임시"/>
      <sheetName val="구조물공"/>
      <sheetName val="투찰추정"/>
      <sheetName val="도급내역5+800"/>
      <sheetName val="수목표준대가"/>
      <sheetName val="JUCKEYK"/>
      <sheetName val="부대공"/>
      <sheetName val="도급금액"/>
      <sheetName val="재노경"/>
      <sheetName val="배수공"/>
      <sheetName val="일위대가(1)"/>
      <sheetName val="총공사내역서"/>
      <sheetName val="토공"/>
      <sheetName val="설 계"/>
      <sheetName val="WORK"/>
      <sheetName val="일반공사"/>
      <sheetName val="노임"/>
      <sheetName val="충주"/>
      <sheetName val="2000전체분"/>
      <sheetName val="공통부대비"/>
      <sheetName val="입력단가"/>
      <sheetName val="시행후면적"/>
      <sheetName val="수지예산"/>
      <sheetName val="b_balju_cho"/>
      <sheetName val="진로도급"/>
      <sheetName val="백호우계수"/>
      <sheetName val="Macro1"/>
      <sheetName val="차집관로, 중계펌프장"/>
      <sheetName val="중계펌프장-건축"/>
      <sheetName val="중계펌프장-사급자재대"/>
      <sheetName val="JUCK"/>
      <sheetName val="연결관암거"/>
      <sheetName val="S0"/>
      <sheetName val="청구서 (별지)(3차분)"/>
      <sheetName val="기성내역서(전체,3차)"/>
      <sheetName val="Sheet3"/>
      <sheetName val="입력값"/>
      <sheetName val="설계기준 및 하중계산"/>
      <sheetName val="cal"/>
      <sheetName val="Eq. Mobilization"/>
      <sheetName val="PI"/>
      <sheetName val="용수간선"/>
      <sheetName val="구의33고"/>
      <sheetName val="B.O.M"/>
      <sheetName val="ESC(K치)"/>
      <sheetName val="1.레미콘집계"/>
      <sheetName val="2.아스콘집계"/>
      <sheetName val="3.보도집계"/>
      <sheetName val="4.보차도경계석및 도로경계블럭"/>
      <sheetName val="Ⅰ.골재집계 "/>
      <sheetName val="IW-LIST"/>
      <sheetName val="N賃率-職"/>
      <sheetName val="연돌일위집계"/>
      <sheetName val="S.중기사용료"/>
      <sheetName val="입력란"/>
      <sheetName val="97노임단가"/>
      <sheetName val="Macro(전선)"/>
      <sheetName val="48일위(기존)"/>
      <sheetName val="Requirement(Work Crew)"/>
      <sheetName val="목표세부명세"/>
      <sheetName val="맨홀수량산출"/>
      <sheetName val="자료"/>
      <sheetName val="TOTAL3"/>
      <sheetName val="사  업  비  수  지  예  산  서"/>
      <sheetName val="공사총원가계多⾊"/>
      <sheetName val="자재일람"/>
      <sheetName val="총집계표"/>
      <sheetName val="집계"/>
      <sheetName val="CC16-내역서"/>
      <sheetName val="내역적용"/>
      <sheetName val="DT"/>
      <sheetName val="롤러"/>
      <sheetName val="BH"/>
      <sheetName val="펌프차타설"/>
      <sheetName val="기계원가계_xd800_"/>
      <sheetName val="무근깨기"/>
      <sheetName val="TARGET"/>
      <sheetName val="건축내역서"/>
      <sheetName val="설비내역서"/>
      <sheetName val="전기내역서"/>
      <sheetName val="토적계산서(전체)"/>
      <sheetName val="종단유용(전체)"/>
      <sheetName val="아울렛박스"/>
      <sheetName val="포장공위치조서"/>
      <sheetName val="data2"/>
      <sheetName val="세골재  T2 변경 현황"/>
      <sheetName val="G.R300경비"/>
      <sheetName val="노임이"/>
      <sheetName val="북방3터널"/>
      <sheetName val="1.취수장"/>
      <sheetName val="중기조종사 단위단가"/>
      <sheetName val="흥양2교토공집계표"/>
      <sheetName val="발주"/>
      <sheetName val="계약조건"/>
      <sheetName val="----"/>
      <sheetName val="VXXX"/>
      <sheetName val="갑지1"/>
      <sheetName val="갑지2"/>
      <sheetName val="원가"/>
      <sheetName val="가로등기초대"/>
      <sheetName val="점멸기기초"/>
      <sheetName val="대관"/>
      <sheetName val="사급"/>
      <sheetName val="관급"/>
      <sheetName val="수량(총괄)"/>
      <sheetName val="수량기초"/>
      <sheetName val="공량"/>
      <sheetName val="부하계산"/>
      <sheetName val="부목"/>
      <sheetName val="간지"/>
      <sheetName val="소총괄"/>
      <sheetName val="내1"/>
      <sheetName val="내2"/>
      <sheetName val="내3"/>
      <sheetName val="내4"/>
      <sheetName val="내5"/>
      <sheetName val="사급자재"/>
      <sheetName val="터파기"/>
      <sheetName val="수1"/>
      <sheetName val="수2"/>
      <sheetName val="수3"/>
      <sheetName val="수4"/>
      <sheetName val="수5"/>
      <sheetName val="공1"/>
      <sheetName val="공2"/>
      <sheetName val="공3"/>
      <sheetName val="공4"/>
      <sheetName val="공5"/>
      <sheetName val="6공구(당초)"/>
      <sheetName val="연결도로"/>
      <sheetName val="연결교량"/>
      <sheetName val="방수제집계"/>
      <sheetName val="진입도로"/>
      <sheetName val="확장(총괄)"/>
      <sheetName val="확장(부대)"/>
      <sheetName val="공사비내역서(1)"/>
      <sheetName val="BOX-1510"/>
      <sheetName val="케이슨Type-A(제원)"/>
      <sheetName val="LRT Style BOQ"/>
      <sheetName val="3.바닥판설계"/>
      <sheetName val="호안블럭단가"/>
      <sheetName val="데리네이타현황"/>
      <sheetName val="수량산출서 갑지"/>
      <sheetName val="96노임기준"/>
      <sheetName val="보온 회사분"/>
      <sheetName val="RING WALL"/>
      <sheetName val="환경기계공정표 (3)"/>
      <sheetName val="깨기"/>
      <sheetName val="내역서적용집계표"/>
      <sheetName val="용역비내역-진짜"/>
      <sheetName val="기계경비"/>
      <sheetName val="1062-X방향 "/>
      <sheetName val="9GNG운반"/>
      <sheetName val="공종단가"/>
      <sheetName val="DATA-UPS"/>
      <sheetName val="옹벽수량집계"/>
      <sheetName val="총괄집계표"/>
      <sheetName val="list"/>
      <sheetName val="데이타"/>
      <sheetName val="식재인부"/>
      <sheetName val="U-TYPE(1)"/>
      <sheetName val="산근(PE,300)"/>
      <sheetName val="특2호부관하천산근"/>
      <sheetName val="제수변수량"/>
      <sheetName val="FOOTING단면력"/>
      <sheetName val="석문"/>
      <sheetName val="인지"/>
      <sheetName val="신흑2"/>
      <sheetName val="괴산"/>
      <sheetName val="단월"/>
      <sheetName val="산척"/>
      <sheetName val="바인드"/>
      <sheetName val="가격조사서"/>
      <sheetName val="노무비계"/>
      <sheetName val="공구원가계산"/>
      <sheetName val="3련 BOX"/>
      <sheetName val="관로조서"/>
      <sheetName val="바닥판"/>
      <sheetName val="3.공통공사"/>
      <sheetName val="송라터널총괄"/>
      <sheetName val="대부예산서"/>
      <sheetName val="빗물받이(910-510-410)"/>
      <sheetName val="날개벽(TYPE1)"/>
      <sheetName val="우수공"/>
      <sheetName val="정"/>
      <sheetName val="Electricity"/>
      <sheetName val="P.M 별"/>
      <sheetName val="COVER"/>
      <sheetName val="1차네트공정"/>
      <sheetName val="전력"/>
      <sheetName val="woo(mac)"/>
      <sheetName val="설계예시"/>
      <sheetName val="화설내"/>
      <sheetName val="정부노임단가"/>
      <sheetName val="DANGA"/>
      <sheetName val="최적단면"/>
      <sheetName val="인건비"/>
      <sheetName val="PKG"/>
      <sheetName val="본부소개"/>
      <sheetName val="전체내역서"/>
      <sheetName val="6.7.8.우물통"/>
      <sheetName val="내역서01"/>
      <sheetName val="YES-T"/>
      <sheetName val="관리비"/>
      <sheetName val="(A)내역서"/>
      <sheetName val="말뚝지지력산정"/>
      <sheetName val="3BL공동구 수량"/>
      <sheetName val="1공구원가계산서"/>
      <sheetName val="AHU집계"/>
      <sheetName val="공조기휀"/>
      <sheetName val="공조기"/>
      <sheetName val="배관배선 단가조사"/>
      <sheetName val="일위대가집계"/>
      <sheetName val="2.단면가정"/>
      <sheetName val="시설물일위"/>
      <sheetName val="견"/>
      <sheetName val="GI-LIST"/>
      <sheetName val="순공사비"/>
      <sheetName val="일_방수"/>
      <sheetName val="대상1"/>
      <sheetName val="신당동집계표"/>
      <sheetName val="김포IO"/>
      <sheetName val="일지-H"/>
      <sheetName val="약전닥트"/>
      <sheetName val="FD"/>
      <sheetName val="건축부하"/>
      <sheetName val="FA설치명세"/>
      <sheetName val="처리단락"/>
      <sheetName val="99관저"/>
      <sheetName val="LD"/>
      <sheetName val="화산경계"/>
      <sheetName val="Baby일"/>
      <sheetName val="Baby일鄀谏Û"/>
      <sheetName val="교대(A1)"/>
      <sheetName val="평가데이터"/>
      <sheetName val="저리조양"/>
      <sheetName val="연결관산출조서"/>
      <sheetName val="주행"/>
      <sheetName val="b_balj"/>
      <sheetName val="설치중량_2"/>
      <sheetName val="수문일위_2"/>
      <sheetName val="1_동력공사1"/>
      <sheetName val="자재견적_(대왕)_(2)2"/>
      <sheetName val="전차선로_물량표1"/>
      <sheetName val="단위가격_1"/>
      <sheetName val="Sheet1_(2)1"/>
      <sheetName val="내역서_(변경)1"/>
      <sheetName val="_U형배수관1"/>
      <sheetName val="집수정_(우오수)1"/>
      <sheetName val="단면_(2)1"/>
      <sheetName val="제출내역_(2)1"/>
      <sheetName val="현장관리비_산출내역1"/>
      <sheetName val="1_토공1"/>
      <sheetName val="전선_및_전선관1"/>
      <sheetName val="6PILE__(돌출)1"/>
      <sheetName val="1_설계기준1"/>
      <sheetName val="PAD_TR보호대기초1"/>
      <sheetName val="건______________축1"/>
      <sheetName val="원가근거_1"/>
      <sheetName val="내역서(1__옥외전력_및_수변전설비)1"/>
      <sheetName val="내역서(2__접지_및_피뢰침_설비)1"/>
      <sheetName val="내역서(3__CABLE_TRAY)1"/>
      <sheetName val="내역서(4__가압장_동력)1"/>
      <sheetName val="내역서(5__약품투입동,응집침전지_동력)1"/>
      <sheetName val="내역서(6__여과지_동력)1"/>
      <sheetName val="내역서(7__농축조,농축분배조_동력)1"/>
      <sheetName val="내역서(8__조정농축조,조정농축분배조_동력)1"/>
      <sheetName val="내역서(9__탈리액농축조,탈리액농축분배조_동력)1"/>
      <sheetName val="내역서(10__탈수기동,회수펌프동_동력)1"/>
      <sheetName val="내역서(11__식당_및_창고_전력간선,전열)1"/>
      <sheetName val="내역서(12__식당_및_창고_전등)1"/>
      <sheetName val="내역서(13__가압장_전력간선,전열)1"/>
      <sheetName val="내역서(14__가압장_전등)1"/>
      <sheetName val="내역서(15__여과지_전력간선,전열)1"/>
      <sheetName val="내역서(16__여과지_전등)1"/>
      <sheetName val="내역서(17__각_농축분배조_전등_전열)1"/>
      <sheetName val="내역서(18__옥외_약전_및_방송)1"/>
      <sheetName val="내역서(19__각동_약전_및_방송)1"/>
      <sheetName val="분전반설치비_일위대가1"/>
      <sheetName val="공량(1__옥외전력_및_수변전,_외등설비)1"/>
      <sheetName val="공량(2__접지_및_피뢰침_설비)1"/>
      <sheetName val="공량(3__CABLE_TRAY)1"/>
      <sheetName val="공량(4__가압장_동력)1"/>
      <sheetName val="공량(5__약품투입동,응집침전지_동력)1"/>
      <sheetName val="공량(6__여과지_동력)1"/>
      <sheetName val="공량(7__농축조,농축분배조_동력)1"/>
      <sheetName val="공량(8__조정농축조,조정농축분배조_동력)1"/>
      <sheetName val="공량(9__탈리액농축조,탈리액농축분배조_동력)1"/>
      <sheetName val="공량(10__탈수기동,회수펌프동_동력)1"/>
      <sheetName val="공량(11__식당_및_창고_전력간선,전열)1"/>
      <sheetName val="공량(12__식당_및_창고_전등)1"/>
      <sheetName val="공량(13__가압장_전력간선,전열)1"/>
      <sheetName val="공량(14__가압장_전등)1"/>
      <sheetName val="공량(15__여과지_전력간선,전열)1"/>
      <sheetName val="공량(16__여과지_전등)1"/>
      <sheetName val="공량(17__각_농축분배조_전등_전열)1"/>
      <sheetName val="공량(18__옥외_약전_및_방송)1"/>
      <sheetName val="공량(19__각동_약전_및_방송1"/>
      <sheetName val="산출조서(1_옥외전력_및_수변전,_외등설비)1"/>
      <sheetName val="산출조서(2__접지_및_피뢰침_설비)1"/>
      <sheetName val="산출조서(3__CABLE_TRAY)1"/>
      <sheetName val="산출조서(4__가압장_동력)1"/>
      <sheetName val="산출조서(5__약품투입동,응집침전지_동력)1"/>
      <sheetName val="산출조서(6__여과지_동력)1"/>
      <sheetName val="산출조서(7__농축조,농축분배조_동력)1"/>
      <sheetName val="산출조서(8__조정농축조,조정농축분배조_동력)1"/>
      <sheetName val="산출조서(9__탈리액농축조,탈리액농축분배조_동력)1"/>
      <sheetName val="산출조서(10__탈수기동,회수펌프동_동력)1"/>
      <sheetName val="산출조서(11__식당_및_창고_전력간선,전열)1"/>
      <sheetName val="산출조서(12__식당_및_창고_전등)1"/>
      <sheetName val="산출조서(13__가압장_전력간선,전열)1"/>
      <sheetName val="산출조서(L1__관리동_전등)1"/>
      <sheetName val="산출조서(L2__침사지_전등,전열)1"/>
      <sheetName val="산출조서(15__여과지_전력간선,전열)1"/>
      <sheetName val="산출조서(16__여과지_전등)1"/>
      <sheetName val="산출조서(17__각_농축분배조_전등_전열)1"/>
      <sheetName val="산출조서(18__옥외_약전_및_방송)1"/>
      <sheetName val="산출조서(19__각동_약전_및_방송)1"/>
      <sheetName val="한전_수탁비_계산_내역1"/>
      <sheetName val="CUBICLE설치비_일위대가_1"/>
      <sheetName val="본선_토공_분배표1"/>
      <sheetName val="전화번호DATA_(2001)1"/>
      <sheetName val="원가계산서_1"/>
      <sheetName val="96보완계획7_121"/>
      <sheetName val="공__종__별__집__계__표1"/>
      <sheetName val="일__위__대__가__목__록1"/>
      <sheetName val="일_위_대_가_표1"/>
      <sheetName val="단__가__대__비__표1"/>
      <sheetName val="8_PILE__(돌출)1"/>
      <sheetName val="토총괄_(2)1"/>
      <sheetName val="아파트_1"/>
      <sheetName val="1공구_건정토건_철콘1"/>
      <sheetName val="준검_내역서1"/>
      <sheetName val="충돌_내용1"/>
      <sheetName val="일반문틀_설치1"/>
      <sheetName val="샌딩_에폭시_도장1"/>
      <sheetName val="상_부1"/>
      <sheetName val="1_설계조건1"/>
      <sheetName val="1공구8_개소1"/>
      <sheetName val="조립식_가설건물1"/>
      <sheetName val="석탄2_3물량1"/>
      <sheetName val="strut_type1"/>
      <sheetName val="차집관로,_중계펌프장원가1"/>
      <sheetName val="차집관로,_중계펌프장1"/>
      <sheetName val="A(Rev_3)1"/>
      <sheetName val="3_하중산정4_지지력1"/>
      <sheetName val="수지예산서(세부)_(2)1"/>
      <sheetName val="S_중기사용료1"/>
      <sheetName val="실행예산(97_12_17)1"/>
      <sheetName val="TOWER_12TON1"/>
      <sheetName val="TOWER_10TON1"/>
      <sheetName val="설치중량_1"/>
      <sheetName val="수문일위_1"/>
      <sheetName val="1_동력공사"/>
      <sheetName val="자재견적_(대왕)_(2)1"/>
      <sheetName val="전차선로_물량표"/>
      <sheetName val="단위가격_"/>
      <sheetName val="Sheet1_(2)"/>
      <sheetName val="내역서_(변경)"/>
      <sheetName val="_U형배수관"/>
      <sheetName val="집수정_(우오수)"/>
      <sheetName val="단면_(2)"/>
      <sheetName val="제출내역_(2)"/>
      <sheetName val="현장관리비_산출내역"/>
      <sheetName val="1_토공"/>
      <sheetName val="전선_및_전선관"/>
      <sheetName val="6PILE__(돌출)"/>
      <sheetName val="1_설계기준"/>
      <sheetName val="PAD_TR보호대기초"/>
      <sheetName val="건______________축"/>
      <sheetName val="원가근거_"/>
      <sheetName val="내역서(1__옥외전력_및_수변전설비)"/>
      <sheetName val="내역서(2__접지_및_피뢰침_설비)"/>
      <sheetName val="내역서(3__CABLE_TRAY)"/>
      <sheetName val="내역서(4__가압장_동력)"/>
      <sheetName val="내역서(5__약품투입동,응집침전지_동력)"/>
      <sheetName val="내역서(6__여과지_동력)"/>
      <sheetName val="내역서(7__농축조,농축분배조_동력)"/>
      <sheetName val="내역서(8__조정농축조,조정농축분배조_동력)"/>
      <sheetName val="내역서(9__탈리액농축조,탈리액농축분배조_동력)"/>
      <sheetName val="내역서(10__탈수기동,회수펌프동_동력)"/>
      <sheetName val="내역서(11__식당_및_창고_전력간선,전열)"/>
      <sheetName val="내역서(12__식당_및_창고_전등)"/>
      <sheetName val="내역서(13__가압장_전력간선,전열)"/>
      <sheetName val="내역서(14__가압장_전등)"/>
      <sheetName val="내역서(15__여과지_전력간선,전열)"/>
      <sheetName val="내역서(16__여과지_전등)"/>
      <sheetName val="내역서(17__각_농축분배조_전등_전열)"/>
      <sheetName val="내역서(18__옥외_약전_및_방송)"/>
      <sheetName val="내역서(19__각동_약전_및_방송)"/>
      <sheetName val="분전반설치비_일위대가"/>
      <sheetName val="공량(1__옥외전력_및_수변전,_외등설비)"/>
      <sheetName val="공량(2__접지_및_피뢰침_설비)"/>
      <sheetName val="공량(3__CABLE_TRAY)"/>
      <sheetName val="공량(4__가압장_동력)"/>
      <sheetName val="공량(5__약품투입동,응집침전지_동력)"/>
      <sheetName val="공량(6__여과지_동력)"/>
      <sheetName val="공량(7__농축조,농축분배조_동력)"/>
      <sheetName val="공량(8__조정농축조,조정농축분배조_동력)"/>
      <sheetName val="공량(9__탈리액농축조,탈리액농축분배조_동력)"/>
      <sheetName val="공량(10__탈수기동,회수펌프동_동력)"/>
      <sheetName val="공량(11__식당_및_창고_전력간선,전열)"/>
      <sheetName val="공량(12__식당_및_창고_전등)"/>
      <sheetName val="공량(13__가압장_전력간선,전열)"/>
      <sheetName val="공량(14__가압장_전등)"/>
      <sheetName val="공량(15__여과지_전력간선,전열)"/>
      <sheetName val="공량(16__여과지_전등)"/>
      <sheetName val="공량(17__각_농축분배조_전등_전열)"/>
      <sheetName val="공량(18__옥외_약전_및_방송)"/>
      <sheetName val="공량(19__각동_약전_및_방송"/>
      <sheetName val="산출조서(1_옥외전력_및_수변전,_외등설비)"/>
      <sheetName val="산출조서(2__접지_및_피뢰침_설비)"/>
      <sheetName val="산출조서(3__CABLE_TRAY)"/>
      <sheetName val="산출조서(4__가압장_동력)"/>
      <sheetName val="산출조서(5__약품투입동,응집침전지_동력)"/>
      <sheetName val="산출조서(6__여과지_동력)"/>
      <sheetName val="산출조서(7__농축조,농축분배조_동력)"/>
      <sheetName val="산출조서(8__조정농축조,조정농축분배조_동력)"/>
      <sheetName val="산출조서(9__탈리액농축조,탈리액농축분배조_동력)"/>
      <sheetName val="산출조서(10__탈수기동,회수펌프동_동력)"/>
      <sheetName val="산출조서(11__식당_및_창고_전력간선,전열)"/>
      <sheetName val="산출조서(12__식당_및_창고_전등)"/>
      <sheetName val="산출조서(13__가압장_전력간선,전열)"/>
      <sheetName val="산출조서(L1__관리동_전등)"/>
      <sheetName val="산출조서(L2__침사지_전등,전열)"/>
      <sheetName val="산출조서(15__여과지_전력간선,전열)"/>
      <sheetName val="산출조서(16__여과지_전등)"/>
      <sheetName val="산출조서(17__각_농축분배조_전등_전열)"/>
      <sheetName val="산출조서(18__옥외_약전_및_방송)"/>
      <sheetName val="산출조서(19__각동_약전_및_방송)"/>
      <sheetName val="한전_수탁비_계산_내역"/>
      <sheetName val="CUBICLE설치비_일위대가_"/>
      <sheetName val="본선_토공_분배표"/>
      <sheetName val="전화번호DATA_(2001)"/>
      <sheetName val="원가계산서_"/>
      <sheetName val="96보완계획7_12"/>
      <sheetName val="공__종__별__집__계__표"/>
      <sheetName val="일__위__대__가__목__록"/>
      <sheetName val="일_위_대_가_표"/>
      <sheetName val="단__가__대__비__표"/>
      <sheetName val="8_PILE__(돌출)"/>
      <sheetName val="토총괄_(2)"/>
      <sheetName val="아파트_"/>
      <sheetName val="1공구_건정토건_철콘"/>
      <sheetName val="준검_내역서"/>
      <sheetName val="충돌_내용"/>
      <sheetName val="일반문틀_설치"/>
      <sheetName val="샌딩_에폭시_도장"/>
      <sheetName val="상_부"/>
      <sheetName val="1_설계조건"/>
      <sheetName val="1공구8_개소"/>
      <sheetName val="조립식_가설건물"/>
      <sheetName val="석탄2_3물량"/>
      <sheetName val="strut_type"/>
      <sheetName val="차집관로,_중계펌프장원가"/>
      <sheetName val="차집관로,_중계펌프장"/>
      <sheetName val="A(Rev_3)"/>
      <sheetName val="3_하중산정4_지지력"/>
      <sheetName val="수지예산서(세부)_(2)"/>
      <sheetName val="S_중기사용료"/>
      <sheetName val="실행예산(97_12_17)"/>
      <sheetName val="TOWER_12TON"/>
      <sheetName val="TOWER_10TON"/>
      <sheetName val="입찰보고"/>
      <sheetName val="설치중량_3"/>
      <sheetName val="수문일위_3"/>
      <sheetName val="1_동력공사2"/>
      <sheetName val="자재견적_(대왕)_(2)3"/>
      <sheetName val="전차선로_물량표2"/>
      <sheetName val="단위가격_2"/>
      <sheetName val="Sheet1_(2)2"/>
      <sheetName val="내역서_(변경)2"/>
      <sheetName val="_U형배수관2"/>
      <sheetName val="집수정_(우오수)2"/>
      <sheetName val="단면_(2)2"/>
      <sheetName val="제출내역_(2)2"/>
      <sheetName val="현장관리비_산출내역2"/>
      <sheetName val="1_토공2"/>
      <sheetName val="전선_및_전선관2"/>
      <sheetName val="6PILE__(돌출)2"/>
      <sheetName val="1_설계기준2"/>
      <sheetName val="PAD_TR보호대기초2"/>
      <sheetName val="건______________축2"/>
      <sheetName val="원가근거_2"/>
      <sheetName val="내역서(1__옥외전력_및_수변전설비)2"/>
      <sheetName val="내역서(2__접지_및_피뢰침_설비)2"/>
      <sheetName val="내역서(3__CABLE_TRAY)2"/>
      <sheetName val="내역서(4__가압장_동력)2"/>
      <sheetName val="내역서(5__약품투입동,응집침전지_동력)2"/>
      <sheetName val="내역서(6__여과지_동력)2"/>
      <sheetName val="내역서(7__농축조,농축분배조_동력)2"/>
      <sheetName val="내역서(8__조정농축조,조정농축분배조_동력)2"/>
      <sheetName val="내역서(9__탈리액농축조,탈리액농축분배조_동력)2"/>
      <sheetName val="내역서(10__탈수기동,회수펌프동_동력)2"/>
      <sheetName val="내역서(11__식당_및_창고_전력간선,전열)2"/>
      <sheetName val="내역서(12__식당_및_창고_전등)2"/>
      <sheetName val="내역서(13__가압장_전력간선,전열)2"/>
      <sheetName val="내역서(14__가압장_전등)2"/>
      <sheetName val="내역서(15__여과지_전력간선,전열)2"/>
      <sheetName val="내역서(16__여과지_전등)2"/>
      <sheetName val="내역서(17__각_농축분배조_전등_전열)2"/>
      <sheetName val="내역서(18__옥외_약전_및_방송)2"/>
      <sheetName val="내역서(19__각동_약전_및_방송)2"/>
      <sheetName val="분전반설치비_일위대가2"/>
      <sheetName val="공량(1__옥외전력_및_수변전,_외등설비)2"/>
      <sheetName val="공량(2__접지_및_피뢰침_설비)2"/>
      <sheetName val="공량(3__CABLE_TRAY)2"/>
      <sheetName val="공량(4__가압장_동력)2"/>
      <sheetName val="공량(5__약품투입동,응집침전지_동력)2"/>
      <sheetName val="공량(6__여과지_동력)2"/>
      <sheetName val="공량(7__농축조,농축분배조_동력)2"/>
      <sheetName val="공량(8__조정농축조,조정농축분배조_동력)2"/>
      <sheetName val="공량(9__탈리액농축조,탈리액농축분배조_동력)2"/>
      <sheetName val="공량(10__탈수기동,회수펌프동_동력)2"/>
      <sheetName val="공량(11__식당_및_창고_전력간선,전열)2"/>
      <sheetName val="공량(12__식당_및_창고_전등)2"/>
      <sheetName val="공량(13__가압장_전력간선,전열)2"/>
      <sheetName val="공량(14__가압장_전등)2"/>
      <sheetName val="공량(15__여과지_전력간선,전열)2"/>
      <sheetName val="공량(16__여과지_전등)2"/>
      <sheetName val="공량(17__각_농축분배조_전등_전열)2"/>
      <sheetName val="공량(18__옥외_약전_및_방송)2"/>
      <sheetName val="공량(19__각동_약전_및_방송2"/>
      <sheetName val="산출조서(1_옥외전력_및_수변전,_외등설비)2"/>
      <sheetName val="산출조서(2__접지_및_피뢰침_설비)2"/>
      <sheetName val="산출조서(3__CABLE_TRAY)2"/>
      <sheetName val="산출조서(4__가압장_동력)2"/>
      <sheetName val="산출조서(5__약품투입동,응집침전지_동력)2"/>
      <sheetName val="산출조서(6__여과지_동력)2"/>
      <sheetName val="산출조서(7__농축조,농축분배조_동력)2"/>
      <sheetName val="산출조서(8__조정농축조,조정농축분배조_동력)2"/>
      <sheetName val="산출조서(9__탈리액농축조,탈리액농축분배조_동력)2"/>
      <sheetName val="산출조서(10__탈수기동,회수펌프동_동력)2"/>
      <sheetName val="산출조서(11__식당_및_창고_전력간선,전열)2"/>
      <sheetName val="산출조서(12__식당_및_창고_전등)2"/>
      <sheetName val="산출조서(13__가압장_전력간선,전열)2"/>
      <sheetName val="산출조서(L1__관리동_전등)2"/>
      <sheetName val="산출조서(L2__침사지_전등,전열)2"/>
      <sheetName val="산출조서(15__여과지_전력간선,전열)2"/>
      <sheetName val="산출조서(16__여과지_전등)2"/>
      <sheetName val="산출조서(17__각_농축분배조_전등_전열)2"/>
      <sheetName val="산출조서(18__옥외_약전_및_방송)2"/>
      <sheetName val="산출조서(19__각동_약전_및_방송)2"/>
      <sheetName val="한전_수탁비_계산_내역2"/>
      <sheetName val="CUBICLE설치비_일위대가_2"/>
      <sheetName val="본선_토공_분배표2"/>
      <sheetName val="전화번호DATA_(2001)2"/>
      <sheetName val="원가계산서_2"/>
      <sheetName val="96보완계획7_122"/>
      <sheetName val="공__종__별__집__계__표2"/>
      <sheetName val="일__위__대__가__목__록2"/>
      <sheetName val="일_위_대_가_표2"/>
      <sheetName val="단__가__대__비__표2"/>
      <sheetName val="8_PILE__(돌출)2"/>
      <sheetName val="토총괄_(2)2"/>
      <sheetName val="아파트_2"/>
      <sheetName val="1공구_건정토건_철콘2"/>
      <sheetName val="준검_내역서2"/>
      <sheetName val="충돌_내용2"/>
      <sheetName val="일반문틀_설치2"/>
      <sheetName val="샌딩_에폭시_도장2"/>
      <sheetName val="상_부2"/>
      <sheetName val="1_설계조건2"/>
      <sheetName val="1공구8_개소2"/>
      <sheetName val="조립식_가설건물2"/>
      <sheetName val="석탄2_3물량2"/>
      <sheetName val="strut_type2"/>
      <sheetName val="차집관로,_중계펌프장원가2"/>
      <sheetName val="차집관로,_중계펌프장2"/>
      <sheetName val="A(Rev_3)2"/>
      <sheetName val="3_하중산정4_지지력2"/>
      <sheetName val="수지예산서(세부)_(2)2"/>
      <sheetName val="S_중기사용료2"/>
      <sheetName val="실행예산(97_12_17)2"/>
      <sheetName val="TOWER_12TON2"/>
      <sheetName val="TOWER_10TON2"/>
      <sheetName val="공사총원가계"/>
      <sheetName val="공사총원가계芨-"/>
      <sheetName val="C3"/>
      <sheetName val="_x005f_x0000__x005f_x000c__x005f_x0000__x005f_x000c__x0"/>
      <sheetName val="왕십리방향"/>
      <sheetName val="현금"/>
      <sheetName val="평균H"/>
      <sheetName val="T13(P68~72,78)"/>
      <sheetName val="신규일위대가"/>
      <sheetName val="포장복구집계"/>
      <sheetName val="Baby일닑⾸_x0005_"/>
      <sheetName val="와동수량"/>
      <sheetName val="입력정보"/>
      <sheetName val="우수"/>
      <sheetName val="집계표(OPTION)"/>
      <sheetName val="외주비"/>
      <sheetName val="요약서"/>
      <sheetName val="단"/>
      <sheetName val="SLAB"/>
      <sheetName val="공종"/>
      <sheetName val="견적조건"/>
      <sheetName val="곡관산근원본"/>
      <sheetName val="1TL종점(1)"/>
      <sheetName val="설계서을"/>
      <sheetName val="시운전연료"/>
      <sheetName val="비탈면보호공수량산출"/>
      <sheetName val="날개벽수량표"/>
      <sheetName val="횡배수관설치현황"/>
      <sheetName val="노임,재료비"/>
      <sheetName val="노견단위수량"/>
      <sheetName val="유천배수장"/>
      <sheetName val="EQT-ESTN"/>
      <sheetName val="30신설일위대가"/>
      <sheetName val="30집계표"/>
      <sheetName val="수량산출표"/>
      <sheetName val="외주내역"/>
      <sheetName val="취합분(터널)"/>
      <sheetName val="취합분(도로)"/>
      <sheetName val="k치단가"/>
      <sheetName val="일위집계"/>
      <sheetName val="노무집계(할증제외)"/>
      <sheetName val="노무집계(할증15%)"/>
      <sheetName val="노무집계(할증40%)"/>
      <sheetName val="노무단가(할증제외)"/>
      <sheetName val="노무단가(할증15%)"/>
      <sheetName val="노무단가(할증40%)"/>
      <sheetName val="일위산출(1)"/>
      <sheetName val="일위산출(2)"/>
      <sheetName val="일위산출(3)"/>
      <sheetName val="laroux"/>
      <sheetName val="단가조사표"/>
      <sheetName val="전관방송"/>
      <sheetName val="공연장"/>
      <sheetName val="배관,배선"/>
      <sheetName val="한국정보기술"/>
      <sheetName val="BREAKDOWN"/>
      <sheetName val="SUMMARY "/>
      <sheetName val="SUMMARY  (2)"/>
      <sheetName val="옵션"/>
      <sheetName val="합산자재"/>
      <sheetName val="노임근거"/>
      <sheetName val="옵션1"/>
      <sheetName val="합산자재1"/>
      <sheetName val="유동표"/>
      <sheetName val="2Ვ쭻"/>
      <sheetName val="정_x0000__x0000__x0005_"/>
      <sheetName val="Baby일_x0000__x0000__x0005_"/>
      <sheetName val="b_balj_x0000__x0000__x0005__x0000_彀"/>
      <sheetName val="b_balj_x0000__x0000__x0005__x0000_㻀"/>
      <sheetName val="제직재"/>
      <sheetName val="설직재-1"/>
      <sheetName val="제-노임"/>
      <sheetName val="철근단면적"/>
      <sheetName val="전기일위대가"/>
      <sheetName val="제당(원도급내역)"/>
      <sheetName val="제당 (13신규)원도급내역"/>
      <sheetName val="제당 (14신규)원도급내역"/>
      <sheetName val="제당(하도급내역)"/>
      <sheetName val="제당 (13신규)하도급내역"/>
      <sheetName val="제당 (14신규)하도급내역 "/>
      <sheetName val="여수토방수로(원도급내역)"/>
      <sheetName val="여수토방수로 (13신규)원도급내역"/>
      <sheetName val="여수토방수로 (14신규)원도급내역"/>
      <sheetName val="여수토방수로(하도급내역)"/>
      <sheetName val="여수토방수로 (13신규)하도급내역 "/>
      <sheetName val="여수토방수로 (14신규)하도급내역 "/>
      <sheetName val="이설도로(원도급내역)"/>
      <sheetName val="이설도로 (14신규)원도급내역 "/>
      <sheetName val="이설도로(하도급내역)"/>
      <sheetName val="이설도로 (14신규)하도급내역"/>
      <sheetName val="2호이설도로(원도급내역)"/>
      <sheetName val="2호이설도로 (14신규)원도급내역"/>
      <sheetName val="2호이설도로(하도급내역) "/>
      <sheetName val="2호이설도로 (14신규)하도급내역"/>
      <sheetName val="사통(원도급내역)"/>
      <sheetName val="사통(하도급내역) "/>
      <sheetName val="제1호용수지선(원도급)"/>
      <sheetName val="제1호용수지선 (하도급)"/>
      <sheetName val="지선량"/>
      <sheetName val="마-2.전화"/>
      <sheetName val="구천"/>
      <sheetName val="신고분기설정참고"/>
      <sheetName val="용산1(해보)"/>
      <sheetName val="횡배수관"/>
      <sheetName val="TEST1"/>
      <sheetName val="산출2-기기동력"/>
      <sheetName val="산출내역서"/>
      <sheetName val="간접재료비산출표-27-30"/>
      <sheetName val="B"/>
      <sheetName val="범례"/>
      <sheetName val="1.설_x0000__x0000_Ā"/>
      <sheetName val="1.설_x0000__x0000__x0005_"/>
      <sheetName val="1.설壆⿜_x0000_"/>
      <sheetName val="3. GROUNDING SYSTEM"/>
      <sheetName val="1.경관조명산출"/>
      <sheetName val="1.경관조명산출집계"/>
      <sheetName val="산업_x0000__x0000__x0005_"/>
      <sheetName val="01"/>
      <sheetName val="マージン"/>
      <sheetName val="설명(1~8) "/>
      <sheetName val="견적의뢰"/>
      <sheetName val="EACT10"/>
      <sheetName val="EKOG10 (2)"/>
      <sheetName val="EKOG10건축"/>
      <sheetName val="노원열병합  건축공사기성내역서"/>
      <sheetName val="조경"/>
      <sheetName val="판"/>
      <sheetName val="CLAUSE"/>
      <sheetName val="소비자가"/>
      <sheetName val="건축원가계산서"/>
      <sheetName val="hvac(제어동)"/>
      <sheetName val="수입"/>
      <sheetName val="도급잔고내역"/>
      <sheetName val="단락전류-A"/>
      <sheetName val="차수"/>
      <sheetName val="type-F"/>
      <sheetName val="금액집계"/>
      <sheetName val="내역서(총)"/>
      <sheetName val="이토변실(A3-LINE)"/>
      <sheetName val="ENE-CAL 1"/>
      <sheetName val="이형관중량"/>
      <sheetName val="산근(목록)"/>
      <sheetName val="경비"/>
      <sheetName val="토공,철콘"/>
      <sheetName val="철골"/>
      <sheetName val="마감산출"/>
      <sheetName val="예정(3)"/>
      <sheetName val="동원(3)"/>
      <sheetName val="유효성검사"/>
      <sheetName val="DATA2000"/>
      <sheetName val="bm(CIcable)"/>
      <sheetName val="耀僵䅛‎ӥ"/>
      <sheetName val="렀హ䆍2"/>
      <sheetName val="_냉각수펌프"/>
      <sheetName val="3_공통공사대비"/>
      <sheetName val="소운반"/>
      <sheetName val="건축집계"/>
      <sheetName val="기성내역"/>
      <sheetName val="1을"/>
      <sheetName val="40총괄"/>
      <sheetName val="40집계"/>
      <sheetName val="L형옹벽(key)"/>
      <sheetName val="가시설(TYPE-A)"/>
      <sheetName val="1호맨홀가감수량"/>
      <sheetName val="1호맨홀수량산출"/>
      <sheetName val="펌프장토공수량산출"/>
      <sheetName val="woo_mac_"/>
      <sheetName val="예정_3_"/>
      <sheetName val="동원_3_"/>
      <sheetName val="자재 집계표"/>
      <sheetName val="I.설계조건"/>
      <sheetName val="정산내역서"/>
      <sheetName val="표준건축비"/>
      <sheetName val="1.(5억 미만)원가계산서(지급) "/>
      <sheetName val="3.하중산정枵⿯_x0000__x0000_肨"/>
      <sheetName val="해전배수"/>
      <sheetName val="직재"/>
      <sheetName val="견적서갑지연속"/>
      <sheetName val="MAT"/>
      <sheetName val="흄관헐기(원본)"/>
      <sheetName val="예산총괄표"/>
      <sheetName val="내역(한신APT)"/>
      <sheetName val="금융비용"/>
      <sheetName val="MAT_N048"/>
      <sheetName val="토적계산"/>
      <sheetName val="건축(공종별내역서)"/>
      <sheetName val="전정1"/>
      <sheetName val="수량"/>
      <sheetName val="현장급여"/>
      <sheetName val="기초일위"/>
      <sheetName val="시설일위"/>
      <sheetName val="조명일위"/>
      <sheetName val="납부서"/>
      <sheetName val="기자재대비표"/>
      <sheetName val="일위목록"/>
      <sheetName val="기성내역1"/>
      <sheetName val="금액결정"/>
      <sheetName val="공정계획"/>
      <sheetName val="세목전체"/>
      <sheetName val="진주방향"/>
      <sheetName val="대운산출"/>
      <sheetName val="Summary"/>
      <sheetName val="DG3285"/>
      <sheetName val="PTVT (MAU)"/>
      <sheetName val="MTP"/>
      <sheetName val="FAB별"/>
      <sheetName val="RAB AR&amp;STR"/>
      <sheetName val="P"/>
      <sheetName val="BG"/>
      <sheetName val="BTT (CAT COC)"/>
      <sheetName val="tifico"/>
      <sheetName val="4-Lane bridge"/>
      <sheetName val="6MONTHS"/>
      <sheetName val="Tongke"/>
      <sheetName val="escon"/>
      <sheetName val="침하계"/>
      <sheetName val="F4-F7"/>
      <sheetName val="FitOutConfCentre"/>
      <sheetName val="Main"/>
      <sheetName val="Eng"/>
      <sheetName val="XL4Poppy"/>
      <sheetName val="M 67"/>
      <sheetName val="NNgung"/>
      <sheetName val="dongia (2)"/>
      <sheetName val="264"/>
      <sheetName val="Column"/>
      <sheetName val="Schedule S-Curve Revision#3"/>
      <sheetName val="Quantity"/>
      <sheetName val="unitmass"/>
      <sheetName val="HD-XUAT"/>
      <sheetName val="KET CAU CT5"/>
      <sheetName val="ERECIN"/>
      <sheetName val="Notes"/>
      <sheetName val="기안"/>
      <sheetName val="Doors(C)"/>
      <sheetName val="125x125"/>
      <sheetName val="개산공사비"/>
      <sheetName val="PTVT_(MAU)"/>
      <sheetName val="BTT_(CAT_COC)"/>
      <sheetName val="RAB_AR&amp;STR"/>
      <sheetName val="4-Lane_bridge"/>
      <sheetName val="Earthwork"/>
      <sheetName val="CỘT+VÁCH CHỜ L1-NS2"/>
      <sheetName val="CỘT+VÁCH CHỜ L1-NS2 B1-B2"/>
      <sheetName val="CỘT+VÁCH CHỜ L1-NS2 B2-B4"/>
      <sheetName val="F1-F3"/>
      <sheetName val="DivA1 - He thong nuoc cap"/>
      <sheetName val="???????-BLDG"/>
      <sheetName val="wall"/>
      <sheetName val="Nhan cong"/>
      <sheetName val="Thiet bi"/>
      <sheetName val="Vat tu"/>
      <sheetName val="DM.ChiPhi"/>
      <sheetName val="May TC"/>
      <sheetName val="Phan tich"/>
      <sheetName val="Bang KL"/>
      <sheetName val="TH Kinh phi"/>
      <sheetName val="Chiet tinh dz35"/>
      <sheetName val="98FAB계획1"/>
      <sheetName val="장비명"/>
      <sheetName val="4.MECH"/>
      <sheetName val="1995년 섹터별 매출"/>
      <sheetName val="표지 (2)"/>
      <sheetName val="dnc4"/>
      <sheetName val="감가상각비"/>
      <sheetName val="eq_data"/>
      <sheetName val="A"/>
      <sheetName val="---FAB#1업무일지---"/>
      <sheetName val="F5"/>
      <sheetName val="SILICATE"/>
      <sheetName val="품의"/>
      <sheetName val="_______-BLDG"/>
      <sheetName val="CT Thang Mo"/>
      <sheetName val="CT  PL"/>
      <sheetName val="PNT-QUOT-#3"/>
      <sheetName val="COAT&amp;WRAP-QIOT-#3"/>
      <sheetName val="M_67"/>
      <sheetName val="dongia_(2)"/>
      <sheetName val="Schedule_S-Curve_Revision#3"/>
      <sheetName val="DI-ESTI"/>
      <sheetName val="THÔNG TIN"/>
      <sheetName val="Steel"/>
      <sheetName val="VL"/>
      <sheetName val="ND"/>
      <sheetName val="Bangia"/>
      <sheetName val="tra-vat-lieu"/>
      <sheetName val="dtct cong"/>
      <sheetName val="DTCT"/>
      <sheetName val="PTVT_(MAU)1"/>
      <sheetName val="BTT_(CAT_COC)1"/>
      <sheetName val="RAB_AR&amp;STR1"/>
      <sheetName val="4-Lane_bridge1"/>
      <sheetName val="KET_CAU_CT5"/>
      <sheetName val="PNT_QUOT__3"/>
      <sheetName val="COAT_WRAP_QIOT__3"/>
      <sheetName val="149-2"/>
      <sheetName val="electrical"/>
      <sheetName val="Competitors"/>
      <sheetName val="Driver"/>
      <sheetName val="ocean voyage"/>
      <sheetName val="NVN Hotel"/>
      <sheetName val="5.모델링"/>
      <sheetName val="대가수량"/>
      <sheetName val="토적1"/>
      <sheetName val="2_x0000__x0000__x0005_"/>
      <sheetName val="아파트"/>
      <sheetName val="재료_x0000__x0000_Ԁ_x0000_"/>
      <sheetName val="새공·"/>
      <sheetName val="옹벽"/>
      <sheetName val="제진헾"/>
      <sheetName val="05년"/>
      <sheetName val="용소리교"/>
      <sheetName val="L형옹벽단위수량(35)"/>
      <sheetName val="L형옹벽_x0006__x0004__x0004__x001a__x001b__x0003__x0004__x000b_"/>
      <sheetName val="_x0000__x0006__x0000__x0000__x0000__x0000_"/>
      <sheetName val="부표怀_x0010_"/>
      <sheetName val="수로교깨기"/>
      <sheetName val="깨기 총괄"/>
      <sheetName val="옹벽식측구단위"/>
      <sheetName val="2"/>
      <sheetName val="총집계"/>
      <sheetName val="GAS"/>
      <sheetName val="단가표"/>
      <sheetName val="일위대가-1"/>
      <sheetName val="2000양배"/>
      <sheetName val="산출내역_x0000__x0000_Ԁ_x0000_"/>
      <sheetName val="변경내역대비표(2)"/>
      <sheetName val="경산"/>
      <sheetName val="실행"/>
      <sheetName val="간접"/>
      <sheetName val="일위대가(건축)"/>
      <sheetName val="조도계산"/>
      <sheetName val="공사비명세서"/>
      <sheetName val="교대"/>
      <sheetName val="배선DATA"/>
      <sheetName val="개거산출내역"/>
      <sheetName val="화해(장︀跕"/>
      <sheetName val="중간부"/>
      <sheetName val="품셈총괄표"/>
      <sheetName val="원데이타"/>
      <sheetName val="토적계산서"/>
      <sheetName val="내역서(전체)(횡)"/>
      <sheetName val="아이콘"/>
      <sheetName val="역T형(H=6.0) (2)"/>
      <sheetName val="1공구8.개쌃"/>
      <sheetName val="7.PILE  (돌출)"/>
      <sheetName val="가락화장을지"/>
      <sheetName val="설산1.나"/>
      <sheetName val="본사S"/>
      <sheetName val="1.설"/>
      <sheetName val="산업"/>
      <sheetName val="Eq__Mobilization"/>
      <sheetName val="플랜트_설치"/>
      <sheetName val="설계기준_및_하중계산"/>
      <sheetName val="입출재고현황_(2)"/>
      <sheetName val="설_계"/>
      <sheetName val="세골재__T2_변경_현황"/>
      <sheetName val="BSD_(2)"/>
      <sheetName val="B_O_M"/>
      <sheetName val="G_R300경비"/>
      <sheetName val="1_취수장"/>
      <sheetName val="중기조종사_단위단가"/>
      <sheetName val="LRT_Style_BOQ"/>
      <sheetName val="3_바닥판설계"/>
      <sheetName val="수량산출서_갑지"/>
      <sheetName val="보온_회사분"/>
      <sheetName val="RING_WALL"/>
      <sheetName val="환경기계공정표_(3)"/>
      <sheetName val="1062-X방향_"/>
      <sheetName val="3_공통공사"/>
      <sheetName val="1_레미콘집계"/>
      <sheetName val="2_아스콘집계"/>
      <sheetName val="3_보도집계"/>
      <sheetName val="4_보차도경계석및_도로경계블럭"/>
      <sheetName val="Ⅰ_골재집계_"/>
      <sheetName val="P_M_별"/>
      <sheetName val="청구서_(별지)(3차분)"/>
      <sheetName val="사__업__비__수__지__예__산__서"/>
      <sheetName val="기계원가계"/>
      <sheetName val="배관배선_단가조사"/>
      <sheetName val="4_포장집계"/>
      <sheetName val="Requirement(Work_Crew)"/>
      <sheetName val="감액총괄표"/>
      <sheetName val="수안보-MBR1"/>
      <sheetName val="공종별내역서"/>
      <sheetName val="1.공사원가"/>
      <sheetName val="인건-측정"/>
      <sheetName val="복통공Á_x0000_"/>
      <sheetName val="?_x000c_?_x000c_??耀僵䅛????_x0001_???‎ӥ_x001b_?_x000c_?_x000c_??"/>
      <sheetName val="?_x000c_?_x000c_??렀హ䆍????_x0001_???2?????_x001c_?_x000c_?"/>
      <sheetName val="ASCEandUBC"/>
      <sheetName val="Rekap Addendum"/>
      <sheetName val="Har-mat"/>
      <sheetName val="RefG"/>
      <sheetName val="IRR sponsor"/>
      <sheetName val="공사비SUM"/>
      <sheetName val="DESBAST"/>
      <sheetName val="2.223M_due to adj profit"/>
      <sheetName val="간접비 총괄표"/>
      <sheetName val="GAE8'97"/>
      <sheetName val="DESBASTE"/>
      <sheetName val="co-no.2"/>
      <sheetName val="inter"/>
      <sheetName val="personnel loading"/>
      <sheetName val="BALAN1"/>
      <sheetName val="MANHOLE"/>
      <sheetName val="품셈"/>
      <sheetName val="INPUT DATA HERE"/>
      <sheetName val="bridge # 1"/>
      <sheetName val="Existing PC Pavement"/>
      <sheetName val="Ex-Rate"/>
      <sheetName val="Cash2"/>
      <sheetName val="Z"/>
      <sheetName val="마감물량"/>
      <sheetName val="Bldg Pilecap &amp; bored pile"/>
      <sheetName val="List Equip"/>
      <sheetName val="LabCost"/>
      <sheetName val="MatCost"/>
      <sheetName val="Concrete"/>
      <sheetName val="Process C (1-166)"/>
      <sheetName val="RATES G-5"/>
      <sheetName val="Inputs"/>
      <sheetName val="チューブ仕様"/>
      <sheetName val="석탄2ဴ_x0000_倀ﰨ"/>
      <sheetName val="석탄2쎕々/_x0000_"/>
      <sheetName val="주현(해보)"/>
      <sheetName val="JUCKEY_x0000_"/>
      <sheetName val="하수처리장-토_x0002__x0004__x0004_"/>
      <sheetName val="ఀ᠀갇_x0001__x0000_"/>
      <sheetName val="D+W"/>
      <sheetName val="KL THÉP MÓNG,DẦM, SÀN, CỘT B2"/>
      <sheetName val="THKLTT THÉP B2"/>
      <sheetName val="計算条件"/>
      <sheetName val="SITE-E"/>
      <sheetName val="Cao độ"/>
      <sheetName val="gvl"/>
      <sheetName val="CHITIET VL-NC-TT -1p"/>
      <sheetName val="chitiet"/>
      <sheetName val="NEW-PANEL"/>
      <sheetName val="MTL(AG)"/>
      <sheetName val="MTL$-INTER"/>
      <sheetName val="Tra_bang"/>
      <sheetName val="DG duoi"/>
      <sheetName val="Bill 1.CPC"/>
      <sheetName val="Bill 2.BoQ"/>
      <sheetName val="Bill 3.PL"/>
      <sheetName val="Bill 4.Do boc KL"/>
      <sheetName val="Bill5. VT CDT cap"/>
      <sheetName val="II.6.11"/>
      <sheetName val="BẢNG TH CỬA CC"/>
      <sheetName val="BẢNG TH PHU KIEN"/>
      <sheetName val="Bc"/>
      <sheetName val="Takeoff"/>
      <sheetName val="CT -THVLNC"/>
      <sheetName val="TBVL"/>
      <sheetName val="DGNC"/>
      <sheetName val="RAB_AR&amp;STR2"/>
      <sheetName val="PTVT_(MAU)2"/>
      <sheetName val="BTT_(CAT_COC)2"/>
      <sheetName val="4-Lane_bridge2"/>
      <sheetName val="dongia_(2)1"/>
      <sheetName val="Schedule_S-Curve_Revision#31"/>
      <sheetName val="M_671"/>
      <sheetName val="KET_CAU_CT51"/>
      <sheetName val="CỘT+VÁCH_CHỜ_L1-NS2"/>
      <sheetName val="CỘT+VÁCH_CHỜ_L1-NS2_B1-B2"/>
      <sheetName val="CỘT+VÁCH_CHỜ_L1-NS2_B2-B4"/>
      <sheetName val="DivA1_-_He_thong_nuoc_cap"/>
      <sheetName val="Nhan_cong"/>
      <sheetName val="Thiet_bi"/>
      <sheetName val="Vat_tu"/>
      <sheetName val="DM_ChiPhi"/>
      <sheetName val="May_TC"/>
      <sheetName val="Phan_tich"/>
      <sheetName val="Bang_KL"/>
      <sheetName val="TH_Kinh_phi"/>
      <sheetName val="Chiet_tinh_dz35"/>
      <sheetName val="4_MECH"/>
      <sheetName val="1995년_섹터별_매출"/>
      <sheetName val="표지_(2)"/>
      <sheetName val="CT_Thang_Mo"/>
      <sheetName val="CT__PL"/>
      <sheetName val="THÔNG_TIN"/>
      <sheetName val="dtct_cong"/>
      <sheetName val="KL_THÉP_MÓNG,DẦM,_SÀN,_CỘT_B2"/>
      <sheetName val="THKLTT_THÉP_B2"/>
      <sheetName val="ocean_voyage"/>
      <sheetName val="NVN_Hotel"/>
      <sheetName val="Gia vat tu"/>
      <sheetName val="CHITIET_VL-NC-TT_-1p"/>
      <sheetName val="Cao_độ"/>
      <sheetName val="Alat"/>
      <sheetName val="Analisa Gabungan"/>
      <sheetName val="Sub"/>
      <sheetName val="CN-CD-TN"/>
      <sheetName val="負荷集計（断熱不燃）"/>
      <sheetName val="tm"/>
      <sheetName val="Translation"/>
      <sheetName val="PROD."/>
      <sheetName val="INFO"/>
      <sheetName val="list VL"/>
      <sheetName val="Trình mẫu VL"/>
      <sheetName val="Nhap VL"/>
      <sheetName val="LIST VLĐV"/>
      <sheetName val="BB.VLDV"/>
      <sheetName val="BB.VLDV (multi)"/>
      <sheetName val="nghiệm thu hoàn thành"/>
      <sheetName val="Báo cáo hiện trường"/>
      <sheetName val="Kế hoạch nghiệm thu"/>
      <sheetName val="Quy trình"/>
      <sheetName val="List vữa"/>
      <sheetName val="Report"/>
      <sheetName val="List NT"/>
      <sheetName val="BBNT"/>
      <sheetName val="BBNT thô"/>
      <sheetName val="RESUM"/>
      <sheetName val="PTdam"/>
      <sheetName val="TK CỬA"/>
      <sheetName val="Chi tiết KL"/>
      <sheetName val="TONGKE3p "/>
      <sheetName val="TDTKP"/>
      <sheetName val="Du toan"/>
      <sheetName val="Keothep"/>
      <sheetName val="Re-bar"/>
      <sheetName val="Bill 01 - CTN"/>
      <sheetName val="built-up rate"/>
      <sheetName val="List of works"/>
      <sheetName val="CF_DT"/>
      <sheetName val="BQ-E20-02(Rp)"/>
      <sheetName val="VIN_Index"/>
      <sheetName val="Config"/>
      <sheetName val="Chenh lech vat tu"/>
      <sheetName val="KH-Q1,Q2,01"/>
      <sheetName val="Annex B"/>
      <sheetName val="Moc"/>
      <sheetName val="CFS3"/>
      <sheetName val="dtct cau"/>
      <sheetName val="KL thanh toan-Xuan Dao"/>
      <sheetName val="成本核算 "/>
      <sheetName val="投資利益率計算"/>
      <sheetName val="DGP-2002"/>
      <sheetName val="Stationary"/>
      <sheetName val="PTVT_(MAU)3"/>
      <sheetName val="RAB_AR&amp;STR3"/>
      <sheetName val="BTT_(CAT_COC)3"/>
      <sheetName val="4-Lane_bridge3"/>
      <sheetName val="아파트_3"/>
      <sheetName val="M_672"/>
      <sheetName val="dongia_(2)2"/>
      <sheetName val="Schedule_S-Curve_Revision#32"/>
      <sheetName val="KET_CAU_CT52"/>
      <sheetName val="Eq__Mobilization1"/>
      <sheetName val="설계기준_및_하중계산1"/>
      <sheetName val="CỘT+VÁCH_CHỜ_L1-NS21"/>
      <sheetName val="CỘT+VÁCH_CHỜ_L1-NS2_B1-B21"/>
      <sheetName val="CỘT+VÁCH_CHỜ_L1-NS2_B2-B41"/>
      <sheetName val="DivA1_-_He_thong_nuoc_cap1"/>
      <sheetName val="Nhan_cong1"/>
      <sheetName val="Thiet_bi1"/>
      <sheetName val="Vat_tu1"/>
      <sheetName val="DM_ChiPhi1"/>
      <sheetName val="May_TC1"/>
      <sheetName val="Phan_tich1"/>
      <sheetName val="Bang_KL1"/>
      <sheetName val="TH_Kinh_phi1"/>
      <sheetName val="Chiet_tinh_dz351"/>
      <sheetName val="4_MECH1"/>
      <sheetName val="1995년_섹터별_매출1"/>
      <sheetName val="표지_(2)1"/>
      <sheetName val="CT_Thang_Mo1"/>
      <sheetName val="CT__PL1"/>
      <sheetName val="THÔNG_TIN1"/>
      <sheetName val="dtct_cong1"/>
      <sheetName val="ocean_voyage1"/>
      <sheetName val="NVN_Hotel1"/>
      <sheetName val="KL_THÉP_MÓNG,DẦM,_SÀN,_CỘT_B21"/>
      <sheetName val="THKLTT_THÉP_B21"/>
      <sheetName val="Cao_độ1"/>
      <sheetName val="CHITIET_VL-NC-TT_-1p1"/>
      <sheetName val="CT_-THVLNC"/>
      <sheetName val="Gia_vat_tu"/>
      <sheetName val="Bill_1_CPC"/>
      <sheetName val="Bill_2_BoQ"/>
      <sheetName val="Bill_3_PL"/>
      <sheetName val="Bill_4_Do_boc_KL"/>
      <sheetName val="Bill5__VT_CDT_cap"/>
      <sheetName val="II_6_11"/>
      <sheetName val="BẢNG_TH_CỬA_CC"/>
      <sheetName val="BẢNG_TH_PHU_KIEN"/>
      <sheetName val="DG_duoi"/>
      <sheetName val="Analisa_Gabungan"/>
      <sheetName val="PROD_"/>
      <sheetName val="list_VL"/>
      <sheetName val="Trình_mẫu_VL"/>
      <sheetName val="Nhap_VL"/>
      <sheetName val="LIST_VLĐV"/>
      <sheetName val="BB_VLDV"/>
      <sheetName val="BB_VLDV_(multi)"/>
      <sheetName val="nghiệm_thu_hoàn_thành"/>
      <sheetName val="Báo_cáo_hiện_trường"/>
      <sheetName val="Kế_hoạch_nghiệm_thu"/>
      <sheetName val="Quy_trình"/>
      <sheetName val="List_vữa"/>
      <sheetName val="List_NT"/>
      <sheetName val="BBNT_thô"/>
      <sheetName val="TONGKE3p_"/>
      <sheetName val="Du_toan"/>
      <sheetName val="Bill_01_-_CTN"/>
      <sheetName val="built-up_rate"/>
      <sheetName val="List_of_works"/>
      <sheetName val="TK_CỬA"/>
      <sheetName val="Chi_tiết_KL"/>
      <sheetName val="Chenh_lech_vat_tu"/>
      <sheetName val="Annex_B"/>
      <sheetName val="Thép"/>
      <sheetName val="PRICE"/>
      <sheetName val="All_CCDC lam viec-dong phuc"/>
      <sheetName val="141119 Vinhomes - RC Ky thuat v"/>
      <sheetName val="ptnc"/>
      <sheetName val="ptvl"/>
      <sheetName val="ptm"/>
      <sheetName val="TVLIEU"/>
      <sheetName val="CFA Sumary"/>
      <sheetName val="Don gia"/>
      <sheetName val="Baby嚸×닑『"/>
      <sheetName val="[내역.XLS]A__MSOffice_Excel_wor_2"/>
      <sheetName val="[내역.XLS]A__MSOffice_Excel_wor_6"/>
      <sheetName val="[내역.XLS]A__MSOffice_Excel_wor_4"/>
      <sheetName val="[내역.XLS]A__MSOffice_Excel_wor_3"/>
      <sheetName val="[내역.XLS]A__MSOffice_Excel_wor_5"/>
      <sheetName val="2000시행총괄"/>
      <sheetName val="기초자료"/>
      <sheetName val="여주,이천(명세)"/>
      <sheetName val="사유"/>
      <sheetName val="증감내역"/>
      <sheetName val="99노임"/>
      <sheetName val="산출서"/>
      <sheetName val="증설시공분"/>
      <sheetName val="교대(A1-A2)"/>
      <sheetName val="FACTOR"/>
      <sheetName val="금융"/>
      <sheetName val="화전내"/>
      <sheetName val="통합"/>
      <sheetName val="3.하중산정枵⿯"/>
      <sheetName val="석탄2ဴ"/>
      <sheetName val="106C0300"/>
      <sheetName val="착공내_x0000__x0000_"/>
      <sheetName val="[내역.XLS]A__MSOffice_Excel_wor_8"/>
      <sheetName val="[내역.XLS]A__MSOffice_Excel_wor_7"/>
      <sheetName val="본체"/>
      <sheetName val="[내역.XLS]A__MSOffice_Excel_wo_10"/>
      <sheetName val="[내역.XLS]A__MSOffice_Excel_wor_9"/>
      <sheetName val="[내역.XLS]A__MSOffice_Excel_wo_11"/>
      <sheetName val="Prabu"/>
      <sheetName val="PESANTREN"/>
      <sheetName val="On Time"/>
      <sheetName val="Cash Flow bulanan"/>
      <sheetName val="Galian 1"/>
      <sheetName val="schbhn"/>
      <sheetName val="schalt"/>
      <sheetName val="schtng"/>
      <sheetName val="HARGA MATERIAL"/>
      <sheetName val=" PE-F-42 MR 9 Manpower"/>
      <sheetName val="산출내역"/>
      <sheetName val="자재(원원+원대)"/>
      <sheetName val="종배수관"/>
      <sheetName val="유입_x0000_"/>
      <sheetName val="제잡비집계"/>
      <sheetName val="3.하중산정4_x0000__x0000__x0005__x0000_"/>
      <sheetName val="도급자관급자재집계"/>
      <sheetName val="관급자관급자재집계 (2)"/>
      <sheetName val="내역서적용수량"/>
      <sheetName val="수량집계"/>
      <sheetName val="아스콘덧씌우기"/>
      <sheetName val="도막형포장"/>
      <sheetName val="콘크리트블럭포장(T60)"/>
      <sheetName val="화강석경계석(150x150) (2)"/>
      <sheetName val="디자인그레이팅(500x500x70)"/>
      <sheetName val="건축내역(안동)"/>
      <sheetName val="남양주댠가표"/>
      <sheetName val="thao-go"/>
      <sheetName val="FB25JN"/>
      <sheetName val="집행예산"/>
      <sheetName val="로우프"/>
      <sheetName val="데이터입력"/>
      <sheetName val="총내"/>
      <sheetName val="아수배전(1회)"/>
      <sheetName val="[내역.XLS]A__MSOffice_Excel_wo_16"/>
      <sheetName val="[내역.XLS]A__MSOffice_Excel_wo_14"/>
      <sheetName val="[내역.XLS]A__MSOffice_Excel_wo_12"/>
      <sheetName val="[내역.XLS]A__MSOffice_Excel_wo_13"/>
      <sheetName val="[내역.XLS]A__MSOffice_Excel_wo_15"/>
      <sheetName val="[내역.XLS]A__MSOffice_Excel_wo_19"/>
      <sheetName val="[내역.XLS]A__MSOffice_Excel_wo_17"/>
      <sheetName val="[내역.XLS]A__MSOffice_Excel_wo_18"/>
      <sheetName val="단가조_x0000_"/>
      <sheetName val="입력0_x0000_"/>
      <sheetName val="[내역.XLS]A__MSOffice_Excel_wo_23"/>
      <sheetName val="[내역.XLS]A__MSOffice_Excel_wo_20"/>
      <sheetName val="[내역.XLS]A__MSOffice_Excel_wo_21"/>
      <sheetName val="[내역.XLS]A__MSOffice_Excel_wo_22"/>
      <sheetName val="[내역.XLS]A__MSOffice_Excel_wo_24"/>
      <sheetName val="[내역.XLS]A__MSOffice_Excel_wo_26"/>
      <sheetName val="[내역.XLS]A__MSOffice_Excel_wo_25"/>
      <sheetName val="[내역.XLS]A__MSOffice_Excel_wo_27"/>
      <sheetName val="[내역.XLS]A__MSOffice_Excel_wo_28"/>
      <sheetName val="[내역.XLS]A__MSOffice_Excel_wo_29"/>
      <sheetName val="[내역.XLS]A__MSOffice_Excel_wo_30"/>
      <sheetName val="[내역.XLS]A__MSOffice_Excel_wo_31"/>
      <sheetName val="[내역.XLS]A__MSOffice_Excel_wo_32"/>
      <sheetName val="Sensitivity"/>
      <sheetName val="설계기준"/>
      <sheetName val="내역1"/>
      <sheetName val="설치중량_4"/>
      <sheetName val="수문일위_4"/>
      <sheetName val="전차선로_물량표3"/>
      <sheetName val="단위가격_3"/>
      <sheetName val="현장관리비_산출내역3"/>
      <sheetName val="내역서_(변경)3"/>
      <sheetName val="_U형배수관3"/>
      <sheetName val="집수정_(우오수)3"/>
      <sheetName val="1_동력공사3"/>
      <sheetName val="자재견적_(대왕)_(2)4"/>
      <sheetName val="단면_(2)3"/>
      <sheetName val="Sheet1_(2)3"/>
      <sheetName val="제출내역_(2)3"/>
      <sheetName val="건______________축3"/>
      <sheetName val="PAD_TR보호대기초3"/>
      <sheetName val="원가근거_3"/>
      <sheetName val="내역서(1__옥외전력_및_수변전설비)3"/>
      <sheetName val="내역서(2__접지_및_피뢰침_설비)3"/>
      <sheetName val="내역서(3__CABLE_TRAY)3"/>
      <sheetName val="내역서(4__가압장_동력)3"/>
      <sheetName val="내역서(5__약품투입동,응집침전지_동력)3"/>
      <sheetName val="내역서(6__여과지_동력)3"/>
      <sheetName val="내역서(7__농축조,농축분배조_동력)3"/>
      <sheetName val="내역서(8__조정농축조,조정농축분배조_동력)3"/>
      <sheetName val="내역서(9__탈리액농축조,탈리액농축분배조_동력)3"/>
      <sheetName val="내역서(10__탈수기동,회수펌프동_동력)3"/>
      <sheetName val="내역서(11__식당_및_창고_전력간선,전열)3"/>
      <sheetName val="내역서(12__식당_및_창고_전등)3"/>
      <sheetName val="내역서(13__가압장_전력간선,전열)3"/>
      <sheetName val="내역서(14__가압장_전등)3"/>
      <sheetName val="내역서(15__여과지_전력간선,전열)3"/>
      <sheetName val="내역서(16__여과지_전등)3"/>
      <sheetName val="내역서(17__각_농축분배조_전등_전열)3"/>
      <sheetName val="내역서(18__옥외_약전_및_방송)3"/>
      <sheetName val="내역서(19__각동_약전_및_방송)3"/>
      <sheetName val="분전반설치비_일위대가3"/>
      <sheetName val="공량(1__옥외전력_및_수변전,_외등설비)3"/>
      <sheetName val="공량(2__접지_및_피뢰침_설비)3"/>
      <sheetName val="공량(3__CABLE_TRAY)3"/>
      <sheetName val="공량(4__가압장_동력)3"/>
      <sheetName val="공량(5__약품투입동,응집침전지_동력)3"/>
      <sheetName val="공량(6__여과지_동력)3"/>
      <sheetName val="공량(7__농축조,농축분배조_동력)3"/>
      <sheetName val="공량(8__조정농축조,조정농축분배조_동력)3"/>
      <sheetName val="공량(9__탈리액농축조,탈리액농축분배조_동력)3"/>
      <sheetName val="공량(10__탈수기동,회수펌프동_동력)3"/>
      <sheetName val="공량(11__식당_및_창고_전력간선,전열)3"/>
      <sheetName val="공량(12__식당_및_창고_전등)3"/>
      <sheetName val="공량(13__가압장_전력간선,전열)3"/>
      <sheetName val="공량(14__가압장_전등)3"/>
      <sheetName val="공량(15__여과지_전력간선,전열)3"/>
      <sheetName val="공량(16__여과지_전등)3"/>
      <sheetName val="공량(17__각_농축분배조_전등_전열)3"/>
      <sheetName val="공량(18__옥외_약전_및_방송)3"/>
      <sheetName val="공량(19__각동_약전_및_방송3"/>
      <sheetName val="산출조서(1_옥외전력_및_수변전,_외등설비)3"/>
      <sheetName val="산출조서(2__접지_및_피뢰침_설비)3"/>
      <sheetName val="산출조서(3__CABLE_TRAY)3"/>
      <sheetName val="산출조서(4__가압장_동력)3"/>
      <sheetName val="산출조서(5__약품투입동,응집침전지_동력)3"/>
      <sheetName val="산출조서(6__여과지_동력)3"/>
      <sheetName val="산출조서(7__농축조,농축분배조_동력)3"/>
      <sheetName val="산출조서(8__조정농축조,조정농축분배조_동력)3"/>
      <sheetName val="산출조서(9__탈리액농축조,탈리액농축분배조_동력)3"/>
      <sheetName val="산출조서(10__탈수기동,회수펌프동_동력)3"/>
      <sheetName val="산출조서(11__식당_및_창고_전력간선,전열)3"/>
      <sheetName val="산출조서(12__식당_및_창고_전등)3"/>
      <sheetName val="산출조서(13__가압장_전력간선,전열)3"/>
      <sheetName val="산출조서(L1__관리동_전등)3"/>
      <sheetName val="산출조서(L2__침사지_전등,전열)3"/>
      <sheetName val="산출조서(15__여과지_전력간선,전열)3"/>
      <sheetName val="산출조서(16__여과지_전등)3"/>
      <sheetName val="산출조서(17__각_농축분배조_전등_전열)3"/>
      <sheetName val="산출조서(18__옥외_약전_및_방송)3"/>
      <sheetName val="산출조서(19__각동_약전_및_방송)3"/>
      <sheetName val="한전_수탁비_계산_내역3"/>
      <sheetName val="CUBICLE설치비_일위대가_3"/>
      <sheetName val="1_토공3"/>
      <sheetName val="전선_및_전선관3"/>
      <sheetName val="원가계산서_3"/>
      <sheetName val="96보완계획7_123"/>
      <sheetName val="상_부3"/>
      <sheetName val="8_PILE__(돌출)3"/>
      <sheetName val="6PILE__(돌출)3"/>
      <sheetName val="수지예산서(세부)_(2)3"/>
      <sheetName val="일반문틀_설치3"/>
      <sheetName val="샌딩_에폭시_도장3"/>
      <sheetName val="1_설계조건3"/>
      <sheetName val="3_하중산정4_지지력3"/>
      <sheetName val="본선_토공_분배표3"/>
      <sheetName val="전화번호DATA_(2001)3"/>
      <sheetName val="공__종__별__집__계__표3"/>
      <sheetName val="일__위__대__가__목__록3"/>
      <sheetName val="일_위_대_가_표3"/>
      <sheetName val="단__가__대__비__표3"/>
      <sheetName val="1공구8_개소3"/>
      <sheetName val="조립식_가설건물3"/>
      <sheetName val="1공구_건정토건_철콘3"/>
      <sheetName val="충돌_내용3"/>
      <sheetName val="토총괄_(2)3"/>
      <sheetName val="석탄2_3물량3"/>
      <sheetName val="준검_내역서3"/>
      <sheetName val="strut_type3"/>
      <sheetName val="A(Rev_3)3"/>
      <sheetName val="3_공통공사대비1"/>
      <sheetName val="_냉각수펌프1"/>
      <sheetName val="사__업__비__수__지__예__산__서1"/>
      <sheetName val="플랜트_설치1"/>
      <sheetName val="수량산출서_갑지1"/>
      <sheetName val="[내역.XLS]석탄2쎕々/_x0000_"/>
      <sheetName val="예산변경사항"/>
      <sheetName val="내역(총)"/>
      <sheetName val="기계공사"/>
      <sheetName val="총투입계"/>
      <sheetName val="Hauptdaten"/>
      <sheetName val="입찰내역 발주처 양식"/>
      <sheetName val="Supplement2"/>
      <sheetName val="DATA(내업)"/>
      <sheetName val="하수처리_x0000__x0000_Ԁ_x0000_"/>
      <sheetName val="차선도색(1)"/>
      <sheetName val="SORCE1"/>
      <sheetName val="J直材4"/>
      <sheetName val="원가계산서(남측)"/>
      <sheetName val="9호관로"/>
      <sheetName val="부하집계표"/>
      <sheetName val="식재가격"/>
      <sheetName val="식재총괄"/>
      <sheetName val="청주(철골발주의뢰서)"/>
      <sheetName val="DAN"/>
      <sheetName val="철콘공사"/>
      <sheetName val="상반기손익차2총괄"/>
      <sheetName val="2.대외공문"/>
      <sheetName val="투찰금액"/>
      <sheetName val="단가(1)"/>
      <sheetName val="자  재"/>
      <sheetName val="건축외주"/>
      <sheetName val="웅진교-S2"/>
      <sheetName val="주소록"/>
      <sheetName val="단가 "/>
      <sheetName val="가스"/>
      <sheetName val="자동차폐수처리장"/>
      <sheetName val="하부철근수량"/>
      <sheetName val="제경비율"/>
      <sheetName val="주공기준"/>
      <sheetName val="유림총괄"/>
      <sheetName val="b_balju"/>
      <sheetName val="기본1"/>
      <sheetName val="수정일위대가"/>
      <sheetName val="금광1터널"/>
      <sheetName val="포장재료집계표"/>
      <sheetName val="포장면적산출"/>
      <sheetName val="포장수량집계"/>
      <sheetName val="이름정의"/>
      <sheetName val="_x0000__x0000__x0000__x0004__x0000_"/>
      <sheetName val="설계 갑지"/>
      <sheetName val="접속도로1"/>
      <sheetName val="선로정수계산"/>
      <sheetName val="기성내역서표지"/>
      <sheetName val="골프장예산"/>
      <sheetName val="변수"/>
      <sheetName val="BOX"/>
      <sheetName val="기존단가 (2)"/>
      <sheetName val="직노"/>
      <sheetName val="매매"/>
      <sheetName val="전신"/>
      <sheetName val="을지"/>
      <sheetName val="산출금액내역"/>
      <sheetName val="산1~6"/>
      <sheetName val="모니터링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>
        <row r="1">
          <cell r="C1" t="str">
            <v>F_CODE</v>
          </cell>
        </row>
      </sheetData>
      <sheetData sheetId="839">
        <row r="1">
          <cell r="C1" t="str">
            <v>F_CODE</v>
          </cell>
        </row>
      </sheetData>
      <sheetData sheetId="840">
        <row r="1">
          <cell r="C1" t="str">
            <v>F_CODE</v>
          </cell>
        </row>
      </sheetData>
      <sheetData sheetId="841"/>
      <sheetData sheetId="842">
        <row r="1">
          <cell r="C1" t="str">
            <v>F_CODE</v>
          </cell>
        </row>
      </sheetData>
      <sheetData sheetId="843"/>
      <sheetData sheetId="844">
        <row r="1">
          <cell r="C1" t="str">
            <v>F_CODE</v>
          </cell>
        </row>
      </sheetData>
      <sheetData sheetId="845">
        <row r="1">
          <cell r="C1" t="str">
            <v>F_CODE</v>
          </cell>
        </row>
      </sheetData>
      <sheetData sheetId="846">
        <row r="1">
          <cell r="C1" t="str">
            <v>F_CODE</v>
          </cell>
        </row>
      </sheetData>
      <sheetData sheetId="847">
        <row r="1">
          <cell r="C1" t="str">
            <v>F_CODE</v>
          </cell>
        </row>
      </sheetData>
      <sheetData sheetId="848"/>
      <sheetData sheetId="849">
        <row r="1">
          <cell r="C1" t="str">
            <v>F_CODE</v>
          </cell>
        </row>
      </sheetData>
      <sheetData sheetId="850"/>
      <sheetData sheetId="851"/>
      <sheetData sheetId="852"/>
      <sheetData sheetId="853"/>
      <sheetData sheetId="854">
        <row r="1">
          <cell r="C1" t="str">
            <v>F_CODE</v>
          </cell>
        </row>
      </sheetData>
      <sheetData sheetId="855">
        <row r="1">
          <cell r="C1" t="str">
            <v>F_CODE</v>
          </cell>
        </row>
      </sheetData>
      <sheetData sheetId="856"/>
      <sheetData sheetId="857"/>
      <sheetData sheetId="858"/>
      <sheetData sheetId="859">
        <row r="1">
          <cell r="C1" t="str">
            <v>F_CODE</v>
          </cell>
        </row>
      </sheetData>
      <sheetData sheetId="860">
        <row r="1">
          <cell r="C1" t="str">
            <v>F_CODE</v>
          </cell>
        </row>
      </sheetData>
      <sheetData sheetId="861">
        <row r="1">
          <cell r="C1" t="str">
            <v>F_CODE</v>
          </cell>
        </row>
      </sheetData>
      <sheetData sheetId="862">
        <row r="1">
          <cell r="C1" t="str">
            <v>F_CODE</v>
          </cell>
        </row>
      </sheetData>
      <sheetData sheetId="863">
        <row r="1">
          <cell r="C1" t="str">
            <v>F_CODE</v>
          </cell>
        </row>
      </sheetData>
      <sheetData sheetId="864">
        <row r="1">
          <cell r="C1" t="str">
            <v>F_CODE</v>
          </cell>
        </row>
      </sheetData>
      <sheetData sheetId="865">
        <row r="1">
          <cell r="C1" t="str">
            <v>F_CODE</v>
          </cell>
        </row>
      </sheetData>
      <sheetData sheetId="866">
        <row r="1">
          <cell r="C1" t="str">
            <v>F_CODE</v>
          </cell>
        </row>
      </sheetData>
      <sheetData sheetId="867">
        <row r="1">
          <cell r="C1" t="str">
            <v>F_CODE</v>
          </cell>
        </row>
      </sheetData>
      <sheetData sheetId="868">
        <row r="1">
          <cell r="C1" t="str">
            <v>F_CODE</v>
          </cell>
        </row>
      </sheetData>
      <sheetData sheetId="869">
        <row r="1">
          <cell r="C1" t="str">
            <v>F_CODE</v>
          </cell>
        </row>
      </sheetData>
      <sheetData sheetId="870">
        <row r="1">
          <cell r="C1" t="str">
            <v>F_CODE</v>
          </cell>
        </row>
      </sheetData>
      <sheetData sheetId="871">
        <row r="1">
          <cell r="C1" t="str">
            <v>F_CODE</v>
          </cell>
        </row>
      </sheetData>
      <sheetData sheetId="872">
        <row r="1">
          <cell r="C1" t="str">
            <v>F_CODE</v>
          </cell>
        </row>
      </sheetData>
      <sheetData sheetId="873">
        <row r="1">
          <cell r="C1" t="str">
            <v>F_CODE</v>
          </cell>
        </row>
      </sheetData>
      <sheetData sheetId="874">
        <row r="1">
          <cell r="C1" t="str">
            <v>F_CODE</v>
          </cell>
        </row>
      </sheetData>
      <sheetData sheetId="875">
        <row r="1">
          <cell r="C1" t="str">
            <v>F_CODE</v>
          </cell>
        </row>
      </sheetData>
      <sheetData sheetId="876">
        <row r="1">
          <cell r="C1" t="str">
            <v>F_CODE</v>
          </cell>
        </row>
      </sheetData>
      <sheetData sheetId="877">
        <row r="1">
          <cell r="C1" t="str">
            <v>F_CODE</v>
          </cell>
        </row>
      </sheetData>
      <sheetData sheetId="878">
        <row r="1">
          <cell r="C1" t="str">
            <v>F_CODE</v>
          </cell>
        </row>
      </sheetData>
      <sheetData sheetId="879">
        <row r="1">
          <cell r="C1" t="str">
            <v>F_CODE</v>
          </cell>
        </row>
      </sheetData>
      <sheetData sheetId="880">
        <row r="1">
          <cell r="C1" t="str">
            <v>F_CODE</v>
          </cell>
        </row>
      </sheetData>
      <sheetData sheetId="881">
        <row r="1">
          <cell r="C1" t="str">
            <v>F_CODE</v>
          </cell>
        </row>
      </sheetData>
      <sheetData sheetId="882">
        <row r="1">
          <cell r="C1" t="str">
            <v>F_CODE</v>
          </cell>
        </row>
      </sheetData>
      <sheetData sheetId="883">
        <row r="1">
          <cell r="C1" t="str">
            <v>F_CODE</v>
          </cell>
        </row>
      </sheetData>
      <sheetData sheetId="884">
        <row r="1">
          <cell r="C1" t="str">
            <v>F_CODE</v>
          </cell>
        </row>
      </sheetData>
      <sheetData sheetId="885">
        <row r="1">
          <cell r="C1" t="str">
            <v>F_CODE</v>
          </cell>
        </row>
      </sheetData>
      <sheetData sheetId="886">
        <row r="1">
          <cell r="C1" t="str">
            <v>F_CODE</v>
          </cell>
        </row>
      </sheetData>
      <sheetData sheetId="887">
        <row r="1">
          <cell r="C1" t="str">
            <v>F_CODE</v>
          </cell>
        </row>
      </sheetData>
      <sheetData sheetId="888">
        <row r="1">
          <cell r="C1" t="str">
            <v>F_CODE</v>
          </cell>
        </row>
      </sheetData>
      <sheetData sheetId="889">
        <row r="1">
          <cell r="C1" t="str">
            <v>F_CODE</v>
          </cell>
        </row>
      </sheetData>
      <sheetData sheetId="890">
        <row r="1">
          <cell r="C1" t="str">
            <v>F_CODE</v>
          </cell>
        </row>
      </sheetData>
      <sheetData sheetId="891">
        <row r="1">
          <cell r="C1" t="str">
            <v>F_CODE</v>
          </cell>
        </row>
      </sheetData>
      <sheetData sheetId="892">
        <row r="1">
          <cell r="C1" t="str">
            <v>F_CODE</v>
          </cell>
        </row>
      </sheetData>
      <sheetData sheetId="893">
        <row r="1">
          <cell r="C1" t="str">
            <v>F_CODE</v>
          </cell>
        </row>
      </sheetData>
      <sheetData sheetId="894">
        <row r="1">
          <cell r="C1" t="str">
            <v>F_CODE</v>
          </cell>
        </row>
      </sheetData>
      <sheetData sheetId="895">
        <row r="1">
          <cell r="C1" t="str">
            <v>F_CODE</v>
          </cell>
        </row>
      </sheetData>
      <sheetData sheetId="896">
        <row r="1">
          <cell r="C1" t="str">
            <v>F_CODE</v>
          </cell>
        </row>
      </sheetData>
      <sheetData sheetId="897">
        <row r="1">
          <cell r="C1" t="str">
            <v>F_CODE</v>
          </cell>
        </row>
      </sheetData>
      <sheetData sheetId="898">
        <row r="1">
          <cell r="C1" t="str">
            <v>F_CODE</v>
          </cell>
        </row>
      </sheetData>
      <sheetData sheetId="899">
        <row r="1">
          <cell r="C1" t="str">
            <v>F_CODE</v>
          </cell>
        </row>
      </sheetData>
      <sheetData sheetId="900"/>
      <sheetData sheetId="901">
        <row r="1">
          <cell r="C1" t="str">
            <v>F_CODE</v>
          </cell>
        </row>
      </sheetData>
      <sheetData sheetId="902"/>
      <sheetData sheetId="903"/>
      <sheetData sheetId="904"/>
      <sheetData sheetId="905"/>
      <sheetData sheetId="906"/>
      <sheetData sheetId="907"/>
      <sheetData sheetId="908">
        <row r="1">
          <cell r="C1" t="str">
            <v>F_CODE</v>
          </cell>
        </row>
      </sheetData>
      <sheetData sheetId="909">
        <row r="1">
          <cell r="C1" t="str">
            <v>F_CODE</v>
          </cell>
        </row>
      </sheetData>
      <sheetData sheetId="910">
        <row r="1">
          <cell r="C1" t="str">
            <v>F_CODE</v>
          </cell>
        </row>
      </sheetData>
      <sheetData sheetId="911">
        <row r="1">
          <cell r="C1" t="str">
            <v>F_CODE</v>
          </cell>
        </row>
      </sheetData>
      <sheetData sheetId="912">
        <row r="1">
          <cell r="C1" t="str">
            <v>F_CODE</v>
          </cell>
        </row>
      </sheetData>
      <sheetData sheetId="913"/>
      <sheetData sheetId="914"/>
      <sheetData sheetId="915"/>
      <sheetData sheetId="916"/>
      <sheetData sheetId="917">
        <row r="1">
          <cell r="C1" t="str">
            <v>F_CODE</v>
          </cell>
        </row>
      </sheetData>
      <sheetData sheetId="918">
        <row r="1">
          <cell r="C1" t="str">
            <v>F_CODE</v>
          </cell>
        </row>
      </sheetData>
      <sheetData sheetId="919">
        <row r="1">
          <cell r="C1" t="str">
            <v>F_CODE</v>
          </cell>
        </row>
      </sheetData>
      <sheetData sheetId="920">
        <row r="1">
          <cell r="C1" t="str">
            <v>F_CODE</v>
          </cell>
        </row>
      </sheetData>
      <sheetData sheetId="921">
        <row r="1">
          <cell r="C1" t="str">
            <v>F_CODE</v>
          </cell>
        </row>
      </sheetData>
      <sheetData sheetId="922">
        <row r="1">
          <cell r="C1" t="str">
            <v>F_CODE</v>
          </cell>
        </row>
      </sheetData>
      <sheetData sheetId="923">
        <row r="1">
          <cell r="C1" t="str">
            <v>F_CODE</v>
          </cell>
        </row>
      </sheetData>
      <sheetData sheetId="924"/>
      <sheetData sheetId="925"/>
      <sheetData sheetId="926">
        <row r="1">
          <cell r="C1" t="str">
            <v>F_CODE</v>
          </cell>
        </row>
      </sheetData>
      <sheetData sheetId="927">
        <row r="1">
          <cell r="C1" t="str">
            <v>F_CODE</v>
          </cell>
        </row>
      </sheetData>
      <sheetData sheetId="928">
        <row r="1">
          <cell r="C1" t="str">
            <v>F_CODE</v>
          </cell>
        </row>
      </sheetData>
      <sheetData sheetId="929">
        <row r="1">
          <cell r="C1" t="str">
            <v>F_CODE</v>
          </cell>
        </row>
      </sheetData>
      <sheetData sheetId="930">
        <row r="1">
          <cell r="C1" t="str">
            <v>F_CODE</v>
          </cell>
        </row>
      </sheetData>
      <sheetData sheetId="931"/>
      <sheetData sheetId="932">
        <row r="1">
          <cell r="C1" t="str">
            <v>F_CODE</v>
          </cell>
        </row>
      </sheetData>
      <sheetData sheetId="933">
        <row r="1">
          <cell r="C1" t="str">
            <v>F_CODE</v>
          </cell>
        </row>
      </sheetData>
      <sheetData sheetId="934"/>
      <sheetData sheetId="935"/>
      <sheetData sheetId="936"/>
      <sheetData sheetId="937">
        <row r="1">
          <cell r="C1" t="str">
            <v>F_CODE</v>
          </cell>
        </row>
      </sheetData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>
        <row r="1">
          <cell r="C1" t="str">
            <v>F_CODE</v>
          </cell>
        </row>
      </sheetData>
      <sheetData sheetId="1275" refreshError="1"/>
      <sheetData sheetId="1276">
        <row r="1">
          <cell r="C1" t="str">
            <v>F_CODE</v>
          </cell>
        </row>
      </sheetData>
      <sheetData sheetId="1277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/>
      <sheetData sheetId="1370" refreshError="1"/>
      <sheetData sheetId="137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/>
      <sheetData sheetId="1432"/>
      <sheetData sheetId="1433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/>
      <sheetData sheetId="1444"/>
      <sheetData sheetId="1445"/>
      <sheetData sheetId="1446">
        <row r="1">
          <cell r="C1" t="str">
            <v>F_CODE</v>
          </cell>
        </row>
      </sheetData>
      <sheetData sheetId="1447">
        <row r="1">
          <cell r="C1" t="str">
            <v>F_CODE</v>
          </cell>
        </row>
      </sheetData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/>
      <sheetData sheetId="1582"/>
      <sheetData sheetId="1583" refreshError="1"/>
      <sheetData sheetId="1584"/>
      <sheetData sheetId="1585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 refreshError="1"/>
      <sheetData sheetId="1607" refreshError="1"/>
      <sheetData sheetId="1608"/>
      <sheetData sheetId="1609" refreshError="1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 refreshError="1"/>
      <sheetData sheetId="1643"/>
      <sheetData sheetId="1644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>
        <row r="1">
          <cell r="C1" t="str">
            <v>F_CODE</v>
          </cell>
        </row>
      </sheetData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9GNG운반"/>
      <sheetName val="일위"/>
      <sheetName val="합천내역"/>
      <sheetName val="정공공사"/>
      <sheetName val="신우"/>
      <sheetName val="데이타"/>
      <sheetName val="식재인부"/>
      <sheetName val="工완성공사율"/>
      <sheetName val="CTEMCOST"/>
      <sheetName val="수량산출(음암)"/>
      <sheetName val="대치판정"/>
      <sheetName val="일위총괄표"/>
      <sheetName val="매립"/>
      <sheetName val="N賃率-職"/>
      <sheetName val="제출내역 (2)"/>
      <sheetName val="약품설비"/>
      <sheetName val="예총"/>
      <sheetName val="송라초중학교(final)"/>
      <sheetName val="공사원가계산서"/>
      <sheetName val="을"/>
      <sheetName val="일위대가표"/>
      <sheetName val="일위대가"/>
      <sheetName val="2.대외공문"/>
      <sheetName val="H-PILE수량집계"/>
      <sheetName val="H PILE수량"/>
      <sheetName val="철집"/>
      <sheetName val="부하계산서"/>
      <sheetName val="여과지동"/>
      <sheetName val="기초자료"/>
      <sheetName val="내역"/>
      <sheetName val="내역서1"/>
      <sheetName val="99노임기준"/>
      <sheetName val="갑지"/>
      <sheetName val="집계표"/>
      <sheetName val="단가 및 재료비"/>
      <sheetName val="중기사용료산출근거"/>
      <sheetName val="1단계"/>
      <sheetName val="일위대가목차"/>
      <sheetName val="01"/>
      <sheetName val="약품공급2"/>
      <sheetName val="설계명세서"/>
      <sheetName val="사통"/>
      <sheetName val="합의경상"/>
      <sheetName val="#REF"/>
      <sheetName val="증감대비"/>
      <sheetName val="한일양산"/>
      <sheetName val="포장집계"/>
      <sheetName val="포장연장"/>
      <sheetName val="일위목록"/>
      <sheetName val="MOTOR"/>
      <sheetName val="수량산출서"/>
      <sheetName val="총괄표"/>
      <sheetName val="중강당 내역"/>
      <sheetName val="입찰안"/>
      <sheetName val="공조기"/>
      <sheetName val="AHU집계"/>
      <sheetName val="공조기휀"/>
      <sheetName val="C3"/>
      <sheetName val="EP0618"/>
      <sheetName val="FA설치명세"/>
      <sheetName val="안전장치"/>
      <sheetName val="Sheet14"/>
      <sheetName val="Sheet1"/>
      <sheetName val="수지표"/>
      <sheetName val="셀명"/>
      <sheetName val="샘플표지"/>
      <sheetName val="1안"/>
      <sheetName val="T13(P68~72,78)"/>
      <sheetName val="DATA"/>
      <sheetName val="견"/>
      <sheetName val="Ⅲ.설계명세서"/>
      <sheetName val="소방"/>
      <sheetName val="SUMMARY"/>
      <sheetName val="106C0300"/>
      <sheetName val="1검토보고서"/>
      <sheetName val="구체"/>
      <sheetName val="좌측날개벽"/>
      <sheetName val="우측날개벽"/>
      <sheetName val="건축내역"/>
      <sheetName val="강교(Sub)"/>
      <sheetName val="자동제어"/>
      <sheetName val="Total"/>
      <sheetName val="날개벽"/>
      <sheetName val="실행철강하도"/>
      <sheetName val="준공조서"/>
      <sheetName val="공사준공계"/>
      <sheetName val="준공검사보고서"/>
      <sheetName val="입고장부 (4)"/>
      <sheetName val="양식"/>
      <sheetName val="갑지(추정)"/>
      <sheetName val="J直材4"/>
      <sheetName val="도급"/>
      <sheetName val="BasePriceList"/>
      <sheetName val="수량산출기초(케블등)"/>
      <sheetName val="XL4Poppy"/>
      <sheetName val="용수량(생활용수)"/>
      <sheetName val="원가계산서"/>
      <sheetName val="표지"/>
      <sheetName val="총괄실행예산서"/>
      <sheetName val="설계기준"/>
      <sheetName val="내역1"/>
      <sheetName val="단가"/>
      <sheetName val="공문"/>
      <sheetName val="PANEL_중량산출"/>
      <sheetName val="을부담운반비"/>
      <sheetName val="품셈표"/>
      <sheetName val="Macro1"/>
      <sheetName val="개산공사비"/>
      <sheetName val="단가표"/>
      <sheetName val="일위1"/>
      <sheetName val="화재 탐지 설비"/>
      <sheetName val="일위대가(가설)"/>
      <sheetName val="간접경상비"/>
      <sheetName val="캔개발배경"/>
      <sheetName val="캔판매목표"/>
      <sheetName val="시장"/>
      <sheetName val="일정표"/>
      <sheetName val="오억미만"/>
      <sheetName val="경비"/>
      <sheetName val="일위대가(1)"/>
      <sheetName val="재료비"/>
      <sheetName val="내부부하"/>
      <sheetName val="재집"/>
      <sheetName val="직재"/>
      <sheetName val="역T형교대(말뚝기초)"/>
      <sheetName val="인사자료총집계"/>
      <sheetName val="편성절차"/>
      <sheetName val="GAEYO"/>
      <sheetName val="공사착공계"/>
      <sheetName val="요율"/>
      <sheetName val="단가산출"/>
      <sheetName val="일위대가목록"/>
      <sheetName val="교량하부공"/>
      <sheetName val="건축"/>
      <sheetName val="Sheet13"/>
      <sheetName val="발전기"/>
      <sheetName val="노임단가"/>
      <sheetName val="밸브설치"/>
      <sheetName val="1. 설계조건 2.단면가정 3. 하중계산"/>
      <sheetName val="DATA 입력란"/>
      <sheetName val="수목단가"/>
      <sheetName val="시설수량표"/>
      <sheetName val="식재수량표"/>
      <sheetName val="자재단가"/>
      <sheetName val="노무"/>
      <sheetName val="도체종-상수표"/>
      <sheetName val="내역서1999.8최종"/>
      <sheetName val="대창(함평)"/>
      <sheetName val="대창(장성)"/>
      <sheetName val="대창(함평)-창열"/>
      <sheetName val="AILC004"/>
      <sheetName val="1.설계조건"/>
      <sheetName val="LeadSchedule"/>
      <sheetName val="소요자재"/>
      <sheetName val="산출내역서집계표"/>
      <sheetName val="최초설계"/>
      <sheetName val="인제내역"/>
      <sheetName val="월별지출"/>
      <sheetName val="일용직급여"/>
      <sheetName val="일용직"/>
      <sheetName val="단가일람표"/>
      <sheetName val="22전선(P)"/>
      <sheetName val="22전선(L)"/>
      <sheetName val="22전선(R)"/>
      <sheetName val="수목데이타"/>
      <sheetName val="GI-LIST"/>
      <sheetName val="내역을"/>
      <sheetName val="시화점실행"/>
      <sheetName val="식재"/>
      <sheetName val="시설물"/>
      <sheetName val="식재출력용"/>
      <sheetName val="유지관리"/>
      <sheetName val="1.수인터널"/>
      <sheetName val="템플릿"/>
      <sheetName val="예산명세서"/>
      <sheetName val="자료입력"/>
      <sheetName val="Sheet2"/>
      <sheetName val="공종집계"/>
      <sheetName val="하도급계획"/>
      <sheetName val="내역전기"/>
      <sheetName val="단순공사비단가표"/>
      <sheetName val="가도공"/>
      <sheetName val="UNIT"/>
      <sheetName val="관급자재대"/>
      <sheetName val="포장수량"/>
      <sheetName val="SCANCHEM"/>
      <sheetName val="연습"/>
      <sheetName val="3.하중산정4.지지력"/>
      <sheetName val="Sheet5"/>
      <sheetName val="자재대"/>
      <sheetName val="내역서2안"/>
      <sheetName val="판넬"/>
      <sheetName val="토공"/>
      <sheetName val="현장관리비 산출내역"/>
      <sheetName val="MA"/>
      <sheetName val="9509"/>
      <sheetName val="내역서(총)"/>
      <sheetName val="배수통관(좌)"/>
      <sheetName val="기안"/>
      <sheetName val="GT 1050x650"/>
      <sheetName val="Front"/>
      <sheetName val="wall"/>
      <sheetName val="공사설계"/>
      <sheetName val="조명시설"/>
      <sheetName val="8.3해석단면 선정"/>
      <sheetName val="맨홀"/>
      <sheetName val="DATE"/>
      <sheetName val="평3"/>
      <sheetName val="6PILE  (돌출)"/>
      <sheetName val="Sheet3"/>
      <sheetName val="내역표지"/>
      <sheetName val="동해title"/>
      <sheetName val="가설"/>
      <sheetName val="유림골조"/>
      <sheetName val="횡배수관토공수량"/>
      <sheetName val="옥외"/>
      <sheetName val="CC16-내역서"/>
      <sheetName val="1.일위대가"/>
      <sheetName val="골조"/>
      <sheetName val="공사"/>
      <sheetName val="설 계"/>
      <sheetName val="총_구조물공"/>
      <sheetName val="6호기"/>
      <sheetName val="단가비교표"/>
      <sheetName val="I一般比"/>
      <sheetName val="과천MAIN"/>
      <sheetName val="원가 (2)"/>
      <sheetName val="노임"/>
      <sheetName val="ABUT수량-A1"/>
      <sheetName val="2F 회의실견적(5_14 일대)"/>
      <sheetName val="예가표"/>
      <sheetName val="품목납기"/>
      <sheetName val="제-노임"/>
      <sheetName val="제직재"/>
      <sheetName val="전차선로 물량표"/>
      <sheetName val="감가상각"/>
      <sheetName val="96갑지"/>
      <sheetName val="인건-측정"/>
      <sheetName val="S0"/>
      <sheetName val="기본일위"/>
      <sheetName val="정부노임단가"/>
      <sheetName val="노무비"/>
      <sheetName val="원가_(2)"/>
      <sheetName val="sw1"/>
      <sheetName val="NOMUBI"/>
      <sheetName val="동원(3)"/>
      <sheetName val="예정(3)"/>
      <sheetName val="터널조도"/>
      <sheetName val="조도계산서 (도서)"/>
      <sheetName val="copy"/>
      <sheetName val="CT "/>
      <sheetName val="실행내역서 "/>
      <sheetName val="N賃率_職"/>
      <sheetName val="일_4_"/>
      <sheetName val="내역서1-2"/>
      <sheetName val="일(4)"/>
      <sheetName val="00노임기준"/>
      <sheetName val="관리자"/>
      <sheetName val="금액내역서"/>
      <sheetName val="설직재-1"/>
      <sheetName val="1.토공집계표"/>
      <sheetName val="참조"/>
      <sheetName val="직노"/>
      <sheetName val="실행내역"/>
      <sheetName val="토목공사일반"/>
      <sheetName val="집계"/>
      <sheetName val="패널"/>
      <sheetName val="실측자료"/>
      <sheetName val="setup"/>
      <sheetName val="이월가격"/>
      <sheetName val="잡철물"/>
      <sheetName val="확정실적"/>
      <sheetName val="간접"/>
      <sheetName val="가시설단위수량"/>
      <sheetName val="자단"/>
      <sheetName val="인공산출"/>
      <sheetName val="일위_파일"/>
      <sheetName val="단면치수"/>
      <sheetName val="가설건물"/>
      <sheetName val="시행후면적"/>
      <sheetName val="배수공 시멘트 및 골재량 산출"/>
      <sheetName val="WORK"/>
      <sheetName val="SANBAISU"/>
      <sheetName val="SANTOGO"/>
      <sheetName val="부하(성남)"/>
      <sheetName val="부하LOAD"/>
      <sheetName val="ITEM"/>
      <sheetName val="대비"/>
      <sheetName val="품셈TABLE"/>
      <sheetName val="BJJIN"/>
      <sheetName val="기계경비"/>
      <sheetName val="제출내역_(2)"/>
      <sheetName val="단가_및_재료비"/>
      <sheetName val="2_대외공문"/>
      <sheetName val="H_PILE수량"/>
      <sheetName val="건축집계표"/>
      <sheetName val="예산내역서(총괄)"/>
      <sheetName val="예산내역서"/>
      <sheetName val="공제대산출"/>
      <sheetName val="운반공사,공구손료"/>
      <sheetName val="부대내역"/>
      <sheetName val="수지"/>
      <sheetName val="당사수지"/>
      <sheetName val="FAB별"/>
      <sheetName val="품셈"/>
      <sheetName val="근로소득 세액표"/>
      <sheetName val="건강보험 표준요율표"/>
      <sheetName val="국민연금 표준요율표"/>
      <sheetName val="중강당_내역"/>
      <sheetName val="Ⅲ_설계명세서"/>
      <sheetName val="공사개요"/>
      <sheetName val="골조시행"/>
      <sheetName val="물량표"/>
      <sheetName val="전기"/>
      <sheetName val="98수문일위"/>
      <sheetName val="별표 "/>
      <sheetName val="원가계산"/>
      <sheetName val="산출1(신설)"/>
      <sheetName val="산출1-2"/>
      <sheetName val="연동내역"/>
      <sheetName val="1.판매계획"/>
      <sheetName val="경성자금"/>
      <sheetName val="성곽내역서"/>
      <sheetName val="재료집계표"/>
      <sheetName val="면간거리&amp;사거리"/>
      <sheetName val="voucher"/>
      <sheetName val="설계내역서"/>
      <sheetName val="원가"/>
      <sheetName val="실행예산-변경분"/>
      <sheetName val="현장경비"/>
      <sheetName val="현장경상비"/>
      <sheetName val="갑지1"/>
      <sheetName val="견적의뢰"/>
      <sheetName val="설계산출기초"/>
      <sheetName val="도급예산내역서봉투"/>
      <sheetName val="설계산출표지"/>
      <sheetName val="도급예산내역서총괄표"/>
      <sheetName val="운반비산출"/>
      <sheetName val="샤워실위생"/>
      <sheetName val="시멘트"/>
      <sheetName val="현장관리비"/>
      <sheetName val="노임이"/>
      <sheetName val="작성"/>
      <sheetName val="동원인원"/>
      <sheetName val="판매시설"/>
      <sheetName val="중기사용료"/>
      <sheetName val="입찰견적보고서"/>
      <sheetName val="금액"/>
      <sheetName val="협력업체"/>
      <sheetName val="평가데이터"/>
      <sheetName val=" 갑  지 "/>
      <sheetName val="음료실행"/>
      <sheetName val="계DATA"/>
      <sheetName val="실DATA "/>
      <sheetName val="건축직영"/>
      <sheetName val="지수980731이후"/>
      <sheetName val="산업"/>
      <sheetName val="수량집계"/>
      <sheetName val="프랜트면허"/>
      <sheetName val="토목주소"/>
      <sheetName val="개요"/>
      <sheetName val="현장관리"/>
      <sheetName val="소비자가"/>
      <sheetName val="총괄내역서"/>
      <sheetName val="변수값"/>
      <sheetName val="중기상차"/>
      <sheetName val="AS복구"/>
      <sheetName val="중기터파기"/>
      <sheetName val="내역서(1)"/>
      <sheetName val="설계서(7)"/>
      <sheetName val="주식"/>
      <sheetName val="조내역"/>
      <sheetName val="조직도"/>
      <sheetName val="공정표"/>
      <sheetName val="공구"/>
      <sheetName val="건축내역서"/>
      <sheetName val="실DATA_"/>
      <sheetName val="시설물일위"/>
      <sheetName val="가설공사"/>
      <sheetName val="단가결정"/>
      <sheetName val="내역아"/>
      <sheetName val="울타리"/>
      <sheetName val="코스모공장 (어음)"/>
      <sheetName val="A 견적"/>
      <sheetName val="조건"/>
      <sheetName val="실행"/>
      <sheetName val="경산"/>
      <sheetName val="총괄"/>
      <sheetName val="원가계산서(거목)"/>
      <sheetName val="원가계산서(다숲)"/>
      <sheetName val="원가계산서(법정외주)"/>
      <sheetName val="환경기계공정표 (3)"/>
      <sheetName val="목차"/>
      <sheetName val="계약내역(2)"/>
      <sheetName val="값"/>
      <sheetName val="건축공사실행"/>
      <sheetName val="납부서"/>
      <sheetName val="재료"/>
      <sheetName val="사급자재"/>
      <sheetName val="실행(ALT1)"/>
      <sheetName val="기초단가"/>
      <sheetName val="견적"/>
      <sheetName val="수량-양식"/>
      <sheetName val="총괄갑 "/>
      <sheetName val="제경비율"/>
      <sheetName val="SAM"/>
      <sheetName val="Y-WORK"/>
      <sheetName val="기계경비(시간당)"/>
      <sheetName val="램머"/>
      <sheetName val="투찰내역서"/>
      <sheetName val="본실행경비"/>
      <sheetName val="SPEC"/>
      <sheetName val="Sheet1 (2)"/>
      <sheetName val="총 원가계산"/>
      <sheetName val="증감내역서"/>
      <sheetName val="_갑__지_"/>
      <sheetName val="시중노임단가"/>
      <sheetName val="단가 (2)"/>
      <sheetName val="원가data"/>
      <sheetName val="COVER"/>
      <sheetName val="아파트"/>
      <sheetName val="관접합및부설"/>
      <sheetName val="실행대비"/>
      <sheetName val="기초입력 DATA"/>
      <sheetName val="참고사항"/>
      <sheetName val="근로자자료입력"/>
      <sheetName val="연돌일위집계"/>
      <sheetName val="세금자료"/>
      <sheetName val="진주방향"/>
      <sheetName val="EQT-ESTN"/>
      <sheetName val="CONCRETE"/>
      <sheetName val="BID"/>
      <sheetName val="용역비내역-진짜"/>
      <sheetName val="입력데이타"/>
      <sheetName val="5사남"/>
      <sheetName val="전등설비"/>
      <sheetName val="F4-F7"/>
      <sheetName val="벽체물량산출서"/>
      <sheetName val="지수"/>
      <sheetName val="---FAB#1업무일지---"/>
      <sheetName val="물가대비표"/>
      <sheetName val="날개벽수량표"/>
      <sheetName val="화전내"/>
      <sheetName val="단중표"/>
      <sheetName val="카펫타일"/>
      <sheetName val="원가계산하도"/>
      <sheetName val="계산서(곡선부)"/>
      <sheetName val="포장재료집계표"/>
      <sheetName val="구성비"/>
      <sheetName val="변경내역서"/>
      <sheetName val="11-2.아파트내역"/>
      <sheetName val="DATA1"/>
      <sheetName val="SG"/>
      <sheetName val="견적갑지"/>
      <sheetName val="물량내역"/>
      <sheetName val="총투입계"/>
      <sheetName val="factor(건축)"/>
      <sheetName val="산근"/>
      <sheetName val="정보"/>
      <sheetName val="추정_최근현장"/>
      <sheetName val="리스트_최근현장"/>
      <sheetName val="팩스리스트"/>
      <sheetName val="당정동경상이수"/>
      <sheetName val="당정동공통이수"/>
      <sheetName val="총괄집계표"/>
      <sheetName val="교통대책내역"/>
      <sheetName val="ilch"/>
      <sheetName val="사진대지"/>
      <sheetName val="국내조달(통합-1)"/>
      <sheetName val="수배전반"/>
      <sheetName val="001"/>
      <sheetName val="건축공사집계"/>
      <sheetName val="공통가설"/>
      <sheetName val="차액보증"/>
      <sheetName val="상호참고자료"/>
      <sheetName val="발주처자료입력"/>
      <sheetName val="회사기본자료"/>
      <sheetName val="하자보증자료"/>
      <sheetName val="기술자관련자료"/>
      <sheetName val=" 견적서"/>
      <sheetName val="노임단가 (2)"/>
      <sheetName val="플랜트 설치"/>
      <sheetName val="Option"/>
      <sheetName val="FORM-0"/>
      <sheetName val="수리결과"/>
      <sheetName val="TYPE-A"/>
      <sheetName val="inter"/>
      <sheetName val="TEST1"/>
      <sheetName val="배명(단가)"/>
      <sheetName val="1차 내역서"/>
      <sheetName val="파일의이용"/>
      <sheetName val="공종목록표"/>
      <sheetName val="출입자명단"/>
      <sheetName val="일위산출"/>
      <sheetName val="견적조건"/>
      <sheetName val="자재가격조사표"/>
      <sheetName val="실행_ALT1_"/>
      <sheetName val="을지"/>
      <sheetName val="설계서(본관)"/>
      <sheetName val="2000년1차"/>
      <sheetName val="예산서"/>
      <sheetName val="날개벽(시점좌측)"/>
      <sheetName val="설계서"/>
      <sheetName val="해평견적"/>
      <sheetName val="업무분장"/>
      <sheetName val="BSD (2)"/>
      <sheetName val="배관배선내역"/>
      <sheetName val="0"/>
      <sheetName val="청천내"/>
      <sheetName val="장비경비"/>
      <sheetName val="PAINT"/>
      <sheetName val="토목공사"/>
      <sheetName val="직접경비"/>
      <sheetName val="직접인건비"/>
      <sheetName val="차수"/>
      <sheetName val="CON'C"/>
      <sheetName val="건축실행"/>
      <sheetName val="내역서01"/>
      <sheetName val="2-1. 경관조명 내역총괄표"/>
      <sheetName val="설명서 "/>
      <sheetName val="토목"/>
      <sheetName val="결재판"/>
      <sheetName val="pier(각형)"/>
      <sheetName val="신.분"/>
      <sheetName val="공사_산출"/>
      <sheetName val="철거산출근거"/>
      <sheetName val="FOB발"/>
      <sheetName val="설비공사"/>
      <sheetName val="토공집계"/>
      <sheetName val="COST"/>
      <sheetName val="기성"/>
      <sheetName val="설비내역서"/>
      <sheetName val="전기내역서"/>
      <sheetName val="중기조종사 단위단가"/>
      <sheetName val="Sheet4"/>
      <sheetName val="인건비 "/>
      <sheetName val="토공연장"/>
      <sheetName val="자재"/>
      <sheetName val="적격심사표"/>
      <sheetName val="현장별"/>
      <sheetName val="동별집계(비디오폰흑백-&gt;칼라)"/>
      <sheetName val="동별집계"/>
      <sheetName val="세부내역서"/>
      <sheetName val="가설공사내역"/>
      <sheetName val="설계내역"/>
      <sheetName val="2공구산출내역"/>
      <sheetName val="입력"/>
      <sheetName val="INPUT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참조M"/>
      <sheetName val="단기차입금"/>
      <sheetName val="산출"/>
      <sheetName val="일위대가 "/>
      <sheetName val="말뚝지지력산정"/>
      <sheetName val="계목분류"/>
      <sheetName val="퍼스트"/>
      <sheetName val="기초일위"/>
      <sheetName val="시설일위"/>
      <sheetName val="조명일위"/>
      <sheetName val="05-원가계산"/>
      <sheetName val="새공통"/>
      <sheetName val="장비집계"/>
      <sheetName val="예정공정표"/>
      <sheetName val="초기화면"/>
      <sheetName val="관급자재"/>
      <sheetName val="배수내역"/>
      <sheetName val="입력시트"/>
      <sheetName val="구분자"/>
      <sheetName val="단가및재료비"/>
      <sheetName val="1"/>
      <sheetName val="2"/>
      <sheetName val="3"/>
      <sheetName val="4"/>
      <sheetName val="5"/>
      <sheetName val="6"/>
      <sheetName val="견적율"/>
      <sheetName val="계정"/>
      <sheetName val="980731"/>
      <sheetName val="공사통보서"/>
      <sheetName val="철콘"/>
      <sheetName val="전선 및 전선관-자유로"/>
      <sheetName val="관로터파기-자유로"/>
      <sheetName val="연도별노무비(신)"/>
      <sheetName val="산출서"/>
      <sheetName val="3월팀계 "/>
      <sheetName val="실DATA_1"/>
      <sheetName val="_갑__지_1"/>
      <sheetName val="코스모공장_(어음)"/>
      <sheetName val="A_견적"/>
      <sheetName val="환경기계공정표_(3)"/>
      <sheetName val="단가_(2)"/>
      <sheetName val="Sheet1_(2)"/>
      <sheetName val="총_원가계산"/>
      <sheetName val="6PILE__(돌출)"/>
      <sheetName val="총괄갑_"/>
      <sheetName val="11-2_아파트내역"/>
      <sheetName val="내역서1999_8최종"/>
      <sheetName val="수량명세서"/>
      <sheetName val="단가조사"/>
      <sheetName val="한강운반비"/>
      <sheetName val="가공비"/>
      <sheetName val="예산"/>
      <sheetName val="단위가격"/>
      <sheetName val="1SGATE97"/>
      <sheetName val="단가보완"/>
      <sheetName val="공사비총괄표"/>
      <sheetName val="하수실행"/>
      <sheetName val="SR97-1"/>
      <sheetName val="청하배수"/>
      <sheetName val="우수받이재료집계표"/>
      <sheetName val="측량요율"/>
      <sheetName val="단가(자재)"/>
      <sheetName val="단가(노임)"/>
      <sheetName val="기초목록"/>
      <sheetName val="토사(PE)"/>
      <sheetName val="삭제금지단가"/>
      <sheetName val="토목내역"/>
      <sheetName val="설계명세서-2"/>
      <sheetName val="C1.공사개요"/>
      <sheetName val="실행(1)"/>
      <sheetName val="A1.스케쥴"/>
      <sheetName val="경쟁실분"/>
      <sheetName val="자판실행"/>
      <sheetName val="원가-총"/>
      <sheetName val="수목표준대가"/>
      <sheetName val="횡배수관"/>
      <sheetName val="투입비분석표"/>
      <sheetName val="철근량 산정"/>
      <sheetName val="SORCE1"/>
      <sheetName val="단위수량"/>
      <sheetName val="1호맨홀가감수량"/>
      <sheetName val="아파트 내역"/>
      <sheetName val="가시설(TYPE-A)"/>
      <sheetName val="1호맨홀수량산출"/>
      <sheetName val="1-1평균터파기고(1)"/>
      <sheetName val="출자한도"/>
      <sheetName val="가감수량"/>
      <sheetName val="맨홀수량산출"/>
      <sheetName val="Apt내역"/>
      <sheetName val="주공 갑지"/>
      <sheetName val="계획금액"/>
      <sheetName val="간지"/>
      <sheetName val="공사요율"/>
      <sheetName val="APT"/>
      <sheetName val="Customer Databas"/>
      <sheetName val="백암비스타내역"/>
      <sheetName val="토공사"/>
      <sheetName val="포장복구집계"/>
      <sheetName val="부표총괄"/>
      <sheetName val="AS포장복구 "/>
      <sheetName val="MAT_N048"/>
      <sheetName val="1-최종안"/>
      <sheetName val="사업분석-분양가결정"/>
      <sheetName val="노무비단가"/>
      <sheetName val="출력"/>
      <sheetName val="4동급수"/>
      <sheetName val="표지 (3)"/>
      <sheetName val="발송공문"/>
      <sheetName val="공사완료보고서"/>
      <sheetName val="준공계"/>
      <sheetName val="준공검사원"/>
      <sheetName val="준공검사조서"/>
      <sheetName val="공사감독조서"/>
      <sheetName val="시설인수인계서"/>
      <sheetName val="손질공사조서"/>
      <sheetName val="입회조서"/>
      <sheetName val="준공내역서"/>
      <sheetName val="공사비집행결과보고서"/>
      <sheetName val="실명화카드"/>
      <sheetName val="원가계산서 (2)"/>
      <sheetName val="원가계산서3"/>
      <sheetName val="공종별집계표1"/>
      <sheetName val="공종별내역서1"/>
      <sheetName val="주요자재1"/>
      <sheetName val="일위대가1"/>
      <sheetName val="산출 근거1"/>
      <sheetName val="원가계산서(군)"/>
      <sheetName val="공종별집계표"/>
      <sheetName val="관급자재정산서"/>
      <sheetName val="작업공정표"/>
      <sheetName val="빙장비사양"/>
      <sheetName val="장비사양"/>
      <sheetName val="27.건설이자"/>
      <sheetName val="9-2.단지투자"/>
      <sheetName val="9-4.단지분양수납"/>
      <sheetName val="28.차입금상환계획"/>
      <sheetName val="10-4.운하물류분양수납"/>
      <sheetName val="10-2.운하물류투자"/>
      <sheetName val="※.2010예산총괄표"/>
      <sheetName val="아파트기별"/>
      <sheetName val="공리일"/>
      <sheetName val="페이지"/>
      <sheetName val="XREF"/>
      <sheetName val="본선토량운반계산서(1)0"/>
      <sheetName val="FD"/>
      <sheetName val="LD"/>
      <sheetName val="[내역서(ͭ_x0000_ͭ_x0000__x001c__x0000__x001c__x0000_가표"/>
      <sheetName val="D"/>
      <sheetName val="최적단면"/>
      <sheetName val="목표세부명세"/>
      <sheetName val="경영상태"/>
      <sheetName val="2003상반기노임기준"/>
      <sheetName val="관련부서"/>
      <sheetName val="ateCodes_x0000_TimeCodes_x0000_OverrideShor"/>
      <sheetName val="공사내역서"/>
      <sheetName val="수정시산표"/>
      <sheetName val="매출현황"/>
      <sheetName val="등록자료"/>
      <sheetName val="입력정보"/>
      <sheetName val="금융비용"/>
      <sheetName val="1안98Billing"/>
      <sheetName val="신_분"/>
      <sheetName val="G.R300경비"/>
      <sheetName val="부속동"/>
      <sheetName val="5-1신설물량"/>
      <sheetName val="아파트 "/>
      <sheetName val="표준건축비"/>
      <sheetName val="고유코드_설계"/>
      <sheetName val="코드"/>
      <sheetName val="회사정보"/>
      <sheetName val="기초입력_DATA"/>
      <sheetName val="_견적서"/>
      <sheetName val="노임단가_(2)"/>
      <sheetName val="플랜트_설치"/>
      <sheetName val="1차_내역서"/>
      <sheetName val="2-1__경관조명_내역총괄표"/>
      <sheetName val="중기조종사_단위단가"/>
      <sheetName val="설명서_"/>
      <sheetName val="BSD_(2)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아파트_내역"/>
      <sheetName val="인건비_"/>
      <sheetName val="99년신청"/>
      <sheetName val="BLOCK(1)"/>
      <sheetName val="설계예산서"/>
      <sheetName val="사업총괄"/>
      <sheetName val="00000"/>
      <sheetName val="간선계산"/>
      <sheetName val="b_balju_cho"/>
      <sheetName val="울산시산표"/>
      <sheetName val="경율산정.XLS"/>
      <sheetName val="1.동력공사"/>
      <sheetName val="신축(단위)"/>
      <sheetName val="21301동"/>
      <sheetName val="2.고용보험료산출근거"/>
      <sheetName val="소업1교"/>
      <sheetName val="전익자재"/>
      <sheetName val="매입세율"/>
      <sheetName val="현금및현금등가물"/>
      <sheetName val="계정code"/>
      <sheetName val="내역서 제출"/>
      <sheetName val="연부97-1"/>
      <sheetName val="#3_일위대가목록"/>
      <sheetName val="총계"/>
      <sheetName val="친환경주택"/>
      <sheetName val="공사내역"/>
      <sheetName val="설계조건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8.설치품셈"/>
      <sheetName val="9-1차이내역"/>
      <sheetName val="수량3"/>
      <sheetName val="문학간접"/>
      <sheetName val="분석대장"/>
      <sheetName val="base"/>
      <sheetName val="노임단가표"/>
      <sheetName val="손익집계(공장별)"/>
      <sheetName val="용역비내역_진짜"/>
      <sheetName val="9811"/>
      <sheetName val="보증종류"/>
      <sheetName val="제경비"/>
      <sheetName val="실적공사비"/>
      <sheetName val="입력(K0)"/>
      <sheetName val="장비기준"/>
      <sheetName val="환율"/>
      <sheetName val="[내역서(ͭ?ͭ?_x001c_?_x001c_?가표"/>
      <sheetName val="견적1"/>
      <sheetName val="우배수"/>
      <sheetName val="계산식"/>
      <sheetName val="BTL시설예산 기준표"/>
      <sheetName val="5.학교신설예산 집행(01~08)"/>
      <sheetName val="점검결과(08년 100교 지원)"/>
      <sheetName val="월별수입"/>
      <sheetName val="-치수표(곡선부)"/>
      <sheetName val="수안보-MBR1"/>
      <sheetName val="교각1"/>
      <sheetName val="금회지출"/>
      <sheetName val="VST재료산출"/>
      <sheetName val="낙찰표"/>
      <sheetName val="양식3"/>
      <sheetName val="영동(D)"/>
      <sheetName val="Raw Data"/>
      <sheetName val="ateCodes"/>
      <sheetName val="물가시세"/>
      <sheetName val="6동"/>
      <sheetName val="자재단가비교표"/>
      <sheetName val="Macro(전선)"/>
      <sheetName val="5.직원투입현황"/>
      <sheetName val="판가반영"/>
      <sheetName val="방배동내역(리라)"/>
      <sheetName val="부대공사총괄"/>
      <sheetName val="건축공사집계표"/>
      <sheetName val="안정계산"/>
      <sheetName val="단면검토"/>
      <sheetName val="[내역서(ͭ"/>
      <sheetName val="산출근거-배전"/>
      <sheetName val="COVER-P"/>
      <sheetName val="품셈 "/>
      <sheetName val="방화도료"/>
      <sheetName val="EQUIP LIST"/>
      <sheetName val="6-1. 관개량조서"/>
      <sheetName val="일일작업현황"/>
      <sheetName val="ateCodes?TimeCodes?OverrideShor"/>
      <sheetName val="장문교(대전)"/>
      <sheetName val="예정공정표 "/>
      <sheetName val="우각부보강"/>
      <sheetName val="물류최종8월7"/>
      <sheetName val="인수공"/>
      <sheetName val="당초"/>
      <sheetName val="설계가"/>
      <sheetName val="각형맨홀"/>
      <sheetName val="_갑__지_2"/>
      <sheetName val="실DATA_2"/>
      <sheetName val="코스모공장_(어음)1"/>
      <sheetName val="A_견적1"/>
      <sheetName val="환경기계공정표_(3)1"/>
      <sheetName val="단가_(2)1"/>
      <sheetName val="총_원가계산1"/>
      <sheetName val="6PILE__(돌출)1"/>
      <sheetName val="Sheet1_(2)1"/>
      <sheetName val="총괄갑_1"/>
      <sheetName val="11-2_아파트내역1"/>
      <sheetName val="내역서1999_8최종1"/>
      <sheetName val="전선_및_전선관-자유로"/>
      <sheetName val="C1_공사개요"/>
      <sheetName val="A1_스케쥴"/>
      <sheetName val="일위대가_"/>
      <sheetName val="주공_갑지"/>
      <sheetName val="AS포장복구_"/>
      <sheetName val="G_R300경비"/>
      <sheetName val="3월팀계_"/>
      <sheetName val="Customer_Databas"/>
      <sheetName val="[내역서(ͭͭ가표"/>
      <sheetName val="DATA_입력란"/>
      <sheetName val="제안서입력"/>
      <sheetName val="거래처등록"/>
      <sheetName val="참고자료"/>
      <sheetName val="은행코드"/>
      <sheetName val="노임(1차)"/>
      <sheetName val="내역- CCTV"/>
      <sheetName val="손익분석"/>
      <sheetName val="수지예산"/>
      <sheetName val="단가산출2"/>
      <sheetName val="단가산출1"/>
      <sheetName val="참고"/>
      <sheetName val="7.기-검-보.100"/>
      <sheetName val="원본"/>
      <sheetName val="하수급견적대비"/>
      <sheetName val="FB25JN"/>
      <sheetName val="관람석제출"/>
      <sheetName val="공사비대비"/>
      <sheetName val="계좌분리(계약)"/>
      <sheetName val="계좌분리(기성)"/>
      <sheetName val="총괄(데이소)"/>
      <sheetName val="총괄(데이전)"/>
      <sheetName val="총괄(데이터)"/>
      <sheetName val="단가조정"/>
      <sheetName val="소총괄"/>
      <sheetName val="소총괄(집계)"/>
      <sheetName val="database"/>
      <sheetName val="&quot;"/>
      <sheetName val="전체내역 (2)"/>
      <sheetName val="양촌면도평리"/>
      <sheetName val="중동공구"/>
      <sheetName val="BQ(실행)"/>
      <sheetName val="산출근거"/>
      <sheetName val="회선별대책안(한전)"/>
      <sheetName val="설계예시"/>
      <sheetName val="골조(1)"/>
      <sheetName val="골조(3)"/>
      <sheetName val="마감(1)"/>
      <sheetName val="견적단가"/>
      <sheetName val="입력자료"/>
      <sheetName val="설비(제출)"/>
      <sheetName val="설비원가"/>
      <sheetName val="HISTORICAL"/>
      <sheetName val="FORECASTING"/>
      <sheetName val="_내역서(ͭ"/>
      <sheetName val="금전출납"/>
      <sheetName val="직영명부"/>
      <sheetName val="교각계산"/>
      <sheetName val="nys"/>
      <sheetName val="연령별자료"/>
      <sheetName val="_내역서(ͭ_ͭ__x001c___x001c__가표"/>
      <sheetName val="산출집계"/>
      <sheetName val="1. 조명내역서(조명설치)"/>
      <sheetName val="2. 조명내역서(조명자재)"/>
      <sheetName val="일위대가집계표"/>
      <sheetName val="공종단가"/>
      <sheetName val="절감계산"/>
      <sheetName val="고정자산"/>
      <sheetName val="매출원가추정"/>
      <sheetName val="매출추정"/>
      <sheetName val="VXXXXX"/>
      <sheetName val="본부소개"/>
      <sheetName val="기본단가표"/>
      <sheetName val="업무량"/>
      <sheetName val="일위대가(계측기설치)"/>
      <sheetName val="기초자료입력"/>
      <sheetName val="총괄BOQ"/>
      <sheetName val="연결임시"/>
      <sheetName val="옹벽수량집계표"/>
      <sheetName val="기본항목 입력"/>
      <sheetName val="야장종합"/>
      <sheetName val="찍기"/>
      <sheetName val="수선비MATRIX"/>
      <sheetName val="차량소요량-년간주행거리"/>
      <sheetName val="토목검측서"/>
      <sheetName val="투자비"/>
      <sheetName val="조성원가DATA"/>
      <sheetName val="사업비"/>
      <sheetName val="45,46"/>
      <sheetName val="원"/>
      <sheetName val="200"/>
      <sheetName val="데리네이타현황"/>
      <sheetName val="인건비"/>
      <sheetName val="계정과목"/>
      <sheetName val="부대경비산출서"/>
      <sheetName val="공사요율산출표"/>
      <sheetName val="울산자동제어"/>
      <sheetName val="현장청취복명서"/>
      <sheetName val="매출"/>
      <sheetName val="신표지1"/>
      <sheetName val="단가산출서(기계)"/>
      <sheetName val="03전반노무비"/>
      <sheetName val="INDEX"/>
      <sheetName val="물량내역서"/>
      <sheetName val="신_분1"/>
      <sheetName val="[내역서(ͭ?ͭ???가표"/>
      <sheetName val="경율산정_XLS"/>
      <sheetName val="BTL시설예산_기준표"/>
      <sheetName val="5_학교신설예산_집행(01~08)"/>
      <sheetName val="점검결과(08년_100교_지원)"/>
      <sheetName val="8_설치품셈"/>
      <sheetName val="내역서_제출"/>
      <sheetName val="아파트_"/>
      <sheetName val="2_고용보험료산출근거"/>
      <sheetName val="27_건설이자"/>
      <sheetName val="9-2_단지투자"/>
      <sheetName val="9-4_단지분양수납"/>
      <sheetName val="28_차입금상환계획"/>
      <sheetName val="10-4_운하물류분양수납"/>
      <sheetName val="10-2_운하물류투자"/>
      <sheetName val="※_2010예산총괄표"/>
      <sheetName val="전차선로_물량표"/>
      <sheetName val="COPING"/>
      <sheetName val="수로BOX"/>
      <sheetName val="고가수조"/>
      <sheetName val="예산대비"/>
      <sheetName val="단가_및_밀⪙Ѐ"/>
      <sheetName val="단가_및_렀풫ԯ"/>
      <sheetName val="단가_및_렀纫ԯ"/>
      <sheetName val="도장면"/>
      <sheetName val="정비손익"/>
      <sheetName val="신천교(음성)"/>
      <sheetName val="건축설비"/>
      <sheetName val="검토"/>
      <sheetName val="FACTOR"/>
      <sheetName val="DD_raw"/>
      <sheetName val="NW_raw"/>
      <sheetName val="당월 인력"/>
      <sheetName val="인부노임"/>
      <sheetName val="2.원가및인원현황집계"/>
      <sheetName val="손익"/>
      <sheetName val="참고)BTL시설예산 기준표"/>
      <sheetName val="경기"/>
      <sheetName val="용수지선토적"/>
      <sheetName val="도로토적"/>
      <sheetName val="입찰보고"/>
      <sheetName val="2000전체분"/>
      <sheetName val="Customer_Databa袸"/>
      <sheetName val="8.PILE  (돌출)"/>
      <sheetName val="본사인상전"/>
      <sheetName val="1차물량(ABOUT)"/>
      <sheetName val="노임,재료비"/>
      <sheetName val="96.12"/>
      <sheetName val="물량표S"/>
      <sheetName val="집계표_정리_"/>
      <sheetName val="비탈면보호공수량산출"/>
      <sheetName val="공사원가계산서 "/>
      <sheetName val="단가산출서"/>
      <sheetName val="견적내역서"/>
      <sheetName val="공통부대"/>
      <sheetName val="성명순"/>
      <sheetName val="총괄변경내역서"/>
      <sheetName val="마스터"/>
      <sheetName val="설계변경총괄표(계산식)"/>
      <sheetName val="각사별공사비분개 "/>
      <sheetName val="세부내역"/>
      <sheetName val="개별직종노임단가(2005.1)"/>
      <sheetName val="99노임단가"/>
      <sheetName val="CHECKLIST"/>
      <sheetName val="결재갑지"/>
      <sheetName val="BOJUNGGM"/>
      <sheetName val="총괄 내역서"/>
      <sheetName val="공사비"/>
      <sheetName val="4.고용보험"/>
      <sheetName val="3.고용보험료산출근거"/>
      <sheetName val="입력단가"/>
      <sheetName val="산출1"/>
      <sheetName val="골막이(야매)"/>
      <sheetName val="드롭다운목록"/>
      <sheetName val="PIPE"/>
      <sheetName val="원형1호맨홀토공수량"/>
      <sheetName val="2.토목공사"/>
      <sheetName val="SCHEDULE"/>
      <sheetName val="식재일위대가"/>
      <sheetName val="PIPERACK 집계표"/>
      <sheetName val="EQUIPEMENT 집계표"/>
      <sheetName val="BUILDING &amp;SHELTER 집계표"/>
      <sheetName val="OTHERS 집계표"/>
      <sheetName val="MPR01"/>
      <sheetName val="MPR02"/>
      <sheetName val="MPR03"/>
      <sheetName val="SPR01"/>
      <sheetName val="SPR02"/>
      <sheetName val="SPR03"/>
      <sheetName val="FPR01"/>
      <sheetName val="FPR02"/>
      <sheetName val="G-1"/>
      <sheetName val="K-PR"/>
      <sheetName val="YE-1"/>
      <sheetName val="YE-2"/>
      <sheetName val="YK"/>
      <sheetName val="YJ"/>
      <sheetName val="YN"/>
      <sheetName val="YW"/>
      <sheetName val="COLDBOX"/>
      <sheetName val="STR-A"/>
      <sheetName val="STR-B"/>
      <sheetName val="STR-C"/>
      <sheetName val="STR-D"/>
      <sheetName val="STR-E"/>
      <sheetName val="STR-F"/>
      <sheetName val="STR-G"/>
      <sheetName val="101-H"/>
      <sheetName val="203-H"/>
      <sheetName val="401-H"/>
      <sheetName val="124-F1"/>
      <sheetName val="134-C2"/>
      <sheetName val="506-CR"/>
      <sheetName val="CONTROL BD"/>
      <sheetName val="CCS201"/>
      <sheetName val="CCS401"/>
      <sheetName val="C3-LPF"/>
      <sheetName val="CT-LPF"/>
      <sheetName val="CT-HANDRAIL"/>
      <sheetName val="LPM01"/>
      <sheetName val="LPM02"/>
      <sheetName val="LPM03"/>
      <sheetName val="LPM04"/>
      <sheetName val="CW-LPS"/>
      <sheetName val="LPS-AB"/>
      <sheetName val="LPS-AC"/>
      <sheetName val="LPS-AD"/>
      <sheetName val="LPS-CD"/>
      <sheetName val="LPS-JK"/>
      <sheetName val="LIFTING DEVICE"/>
      <sheetName val="고시단가"/>
      <sheetName val="TOTAL_BOQ"/>
      <sheetName val="자재코드"/>
      <sheetName val="Table"/>
      <sheetName val="기초입력"/>
      <sheetName val="전체공내역서"/>
      <sheetName val="98지급계획"/>
      <sheetName val="연습장소"/>
      <sheetName val="내역(영일)"/>
      <sheetName val="계수시트"/>
      <sheetName val="철골,판넬"/>
      <sheetName val="3희질산"/>
      <sheetName val="일위-1"/>
      <sheetName val="일위-2"/>
      <sheetName val="일위-3"/>
      <sheetName val="일위-4"/>
      <sheetName val="일위-5"/>
      <sheetName val="개인별조서"/>
      <sheetName val="건축원가"/>
      <sheetName val="Baby일위대가"/>
      <sheetName val="기계내역"/>
      <sheetName val="저"/>
      <sheetName val="사당"/>
      <sheetName val="구조대가"/>
      <sheetName val="포설대가1"/>
      <sheetName val="부대대가"/>
      <sheetName val="견적서"/>
      <sheetName val="도실집(내역)-전기외주"/>
      <sheetName val="[내역서(ͭ_x005f_x0000_ͭ_x005f_x0000__x005f_x001c__x0"/>
      <sheetName val="ateCodes_x005f_x0000_TimeCodes_x005f_x0000_"/>
      <sheetName val="[내역서(ͭ?ͭ?_x005f_x001c_?_x005f_x001c_?가표"/>
      <sheetName val="0.0ControlSheet"/>
      <sheetName val="소상 &quot;1&quot;"/>
      <sheetName val="설산1.나"/>
      <sheetName val="본사S"/>
      <sheetName val="단면가정"/>
      <sheetName val="단가일람 (2)"/>
      <sheetName val="단가(1)"/>
      <sheetName val="사  업  비  수  지  예  산  서"/>
      <sheetName val="장비"/>
      <sheetName val="우수"/>
      <sheetName val="G_R300경푀"/>
      <sheetName val="고객사 관리 코드"/>
      <sheetName val="ateCodes_x0000_TimeCodes_x0000_"/>
      <sheetName val="_내역서(ͭ_x0000_ͭ_x0000__x001c__x0"/>
      <sheetName val="Quantity"/>
      <sheetName val="De bai"/>
      <sheetName val="125x125"/>
      <sheetName val="공사비산출내역"/>
      <sheetName val="신청서"/>
      <sheetName val="04년부품"/>
      <sheetName val="사업성분석"/>
      <sheetName val="예산서 "/>
      <sheetName val="수Å_x0000_"/>
      <sheetName val="수뢹_xdd4d_"/>
      <sheetName val="동문건설"/>
      <sheetName val="ateCodes_TimeCodes_OverrideShor"/>
      <sheetName val="기술자자료입력"/>
      <sheetName val="220 (2)"/>
      <sheetName val="단가비교표(전기)"/>
      <sheetName val="DG"/>
      <sheetName val="EL"/>
      <sheetName val="Isolasi Luar Dalam"/>
      <sheetName val="Isolasi Luar"/>
      <sheetName val="VL,NC,MTC"/>
      <sheetName val="breakdown Price-Chuong"/>
      <sheetName val="cable, lighting, switch"/>
      <sheetName val="DONGIA"/>
      <sheetName val="Dulieu"/>
      <sheetName val="BG"/>
      <sheetName val="DonGia VatTuLK"/>
      <sheetName val="DLdauvao"/>
      <sheetName val="DGXDCB"/>
      <sheetName val="예가대비"/>
      <sheetName val="_내역서(ͭ_x005f_x0000_ͭ_x005f_x0000__x005f_x001c__x0"/>
      <sheetName val="_내역서(ͭ_ͭ__x005f_x001c___x005f_x001c__가표"/>
      <sheetName val="건축개요"/>
      <sheetName val="A2"/>
      <sheetName val="관부설공집계표"/>
      <sheetName val="임시정보시트"/>
      <sheetName val="대전-교대(A1-A2)"/>
      <sheetName val="(A)내역서"/>
      <sheetName val="JUCK"/>
      <sheetName val="물가자료"/>
      <sheetName val="수로교총재료집계"/>
      <sheetName val="양수장(기계)"/>
      <sheetName val="대로근거"/>
      <sheetName val="중로근거"/>
      <sheetName val="Man Hole"/>
      <sheetName val="본사공가현황"/>
      <sheetName val="BATCH"/>
      <sheetName val="6.1.일위대가"/>
      <sheetName val="효성CB 1P기초"/>
      <sheetName val="1단지구내"/>
      <sheetName val="1단지주차장전등"/>
      <sheetName val="J형측구단위수량"/>
      <sheetName val="토목내역서 (도급단가)"/>
      <sheetName val="덤프트럭계수"/>
      <sheetName val="입력란"/>
      <sheetName val="97노임단가"/>
      <sheetName val="07기준"/>
      <sheetName val="건축내역(동해조인)"/>
      <sheetName val="사업ﾈƩ"/>
      <sheetName val="기본사양입력"/>
      <sheetName val="스케즐"/>
      <sheetName val="PI"/>
      <sheetName val="건축공사"/>
      <sheetName val="요약"/>
      <sheetName val="ANX3A11"/>
      <sheetName val="1차배부(JB포함)"/>
      <sheetName val="단가_및_렀侫ԯ"/>
      <sheetName val="단가_및_가ᦘ"/>
      <sheetName val="단가_및_䰀ẗ鐀"/>
      <sheetName val="사렀趫ԯ"/>
      <sheetName val="사렀㾫ԯ"/>
      <sheetName val="단가적용"/>
      <sheetName val="화순 대리-다지리실행내역"/>
      <sheetName val="L형옹벽"/>
      <sheetName val="영동(D젅"/>
      <sheetName val="[내역서(ͭ_x0000_ͭ_x0000__x001c__x0"/>
      <sheetName val="설계요소"/>
      <sheetName val="책등"/>
      <sheetName val="표지 "/>
      <sheetName val="표지간지"/>
      <sheetName val="위치간지"/>
      <sheetName val="현장사진간지"/>
      <sheetName val="설계설명서간지"/>
      <sheetName val="위치도"/>
      <sheetName val="현장사진"/>
      <sheetName val="사업개요서"/>
      <sheetName val="설계설명서"/>
      <sheetName val="예정공정표간지"/>
      <sheetName val="묘목생산자별본수"/>
      <sheetName val="일반시방서간지"/>
      <sheetName val="특별시방서간지"/>
      <sheetName val="목재소반별시방"/>
      <sheetName val="식재방법및시비요령"/>
      <sheetName val="소반시방간지"/>
      <sheetName val="사업원가계산서간지"/>
      <sheetName val="송이소반별시방"/>
      <sheetName val="필지별조서"/>
      <sheetName val="지번별 묘묙소요내역"/>
      <sheetName val="목재임소필지별조서"/>
      <sheetName val="임소필지별조서"/>
      <sheetName val="설계내역간지"/>
      <sheetName val="총괄 설계내역서"/>
      <sheetName val="설계내역서(예정지정리)"/>
      <sheetName val="내역서(조림)"/>
      <sheetName val="단가산출서간지"/>
      <sheetName val="설계내역서(표시봉)"/>
      <sheetName val="설계내역서(대운반비)"/>
      <sheetName val="목재단가산출"/>
      <sheetName val="야장"/>
      <sheetName val="산림재해단가산출서"/>
      <sheetName val="특용수단가산출"/>
      <sheetName val="바이오단가산출"/>
      <sheetName val="송이단가산출서"/>
      <sheetName val="대운반산출기초"/>
      <sheetName val="일반화물자동차운임"/>
      <sheetName val="필지별간지"/>
      <sheetName val="필지별묘목간지"/>
      <sheetName val="사무소간지"/>
      <sheetName val="수고조사야장"/>
      <sheetName val="전력구구조물산근"/>
      <sheetName val="PMC"/>
      <sheetName val="본공사"/>
      <sheetName val="JUCKEYK"/>
      <sheetName val="Tool"/>
      <sheetName val="그림"/>
      <sheetName val="기자재비"/>
      <sheetName val="관련자료입력"/>
      <sheetName val="토적계산서"/>
      <sheetName val="업무처리전"/>
      <sheetName val="INSTR"/>
      <sheetName val="회계코드"/>
      <sheetName val="공사코드"/>
      <sheetName val="관리부"/>
      <sheetName val="정산"/>
      <sheetName val="청구분"/>
      <sheetName val="총무부"/>
      <sheetName val="Bang chiet tinh TBA"/>
      <sheetName val="Tcd"/>
      <sheetName val="DTCT"/>
      <sheetName val="gvl"/>
      <sheetName val="Cash2"/>
      <sheetName val="Z"/>
      <sheetName val="노임단가(2010.상)"/>
      <sheetName val="은행"/>
      <sheetName val="BM"/>
      <sheetName val="시행결의을"/>
      <sheetName val="사렀஫԰"/>
      <sheetName val="사업총렀"/>
      <sheetName val="단가_및_렀랫ԯ"/>
      <sheetName val="5.학교신설예산 쎸⬅/_x0000_瀀þ_x0000__x0000_밀"/>
      <sheetName val="5.학교신설예산 Ⴘ_x0000_퀀诋쌆蠅/_x0000_᠀"/>
      <sheetName val="공내역"/>
      <sheetName val="재료비집계표"/>
      <sheetName val="원가계산서 "/>
      <sheetName val="실DATA_3"/>
      <sheetName val="_갑__지_3"/>
      <sheetName val="코스모공장_(어음)2"/>
      <sheetName val="A_견적2"/>
      <sheetName val="단가_(2)2"/>
      <sheetName val="환경기계공정표_(3)2"/>
      <sheetName val="Sheet1_(2)2"/>
      <sheetName val="총_원가계산2"/>
      <sheetName val="총괄갑_2"/>
      <sheetName val="내역서1999_8최종2"/>
      <sheetName val="6PILE__(돌출)2"/>
      <sheetName val="11-2_아파트내역2"/>
      <sheetName val="플랜트_설치1"/>
      <sheetName val="기초입력_DATA1"/>
      <sheetName val="_견적서1"/>
      <sheetName val="1차_내역서1"/>
      <sheetName val="노임단가_(2)1"/>
      <sheetName val="설명서_1"/>
      <sheetName val="2-1__경관조명_내역총괄표1"/>
      <sheetName val="중기조종사_단위단가1"/>
      <sheetName val="BSD_(2)1"/>
      <sheetName val="인건비_1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전선_및_전선관-자유로1"/>
      <sheetName val="아파트_내역1"/>
      <sheetName val="일위대가_1"/>
      <sheetName val="3월팀계_1"/>
      <sheetName val="C1_공사개요1"/>
      <sheetName val="A1_스케쥴1"/>
      <sheetName val="단가_및_재료비1"/>
      <sheetName val="AS포장복구_1"/>
      <sheetName val="G_R300경비1"/>
      <sheetName val="Customer_Databas1"/>
      <sheetName val="주공_갑지1"/>
      <sheetName val="DATA_입력란1"/>
      <sheetName val="조도계산서_(도서)"/>
      <sheetName val="내역-_CCTV"/>
      <sheetName val="선급금有(현금지출)"/>
      <sheetName val="1_동력공사"/>
      <sheetName val="품셈_"/>
      <sheetName val="실행내역서_"/>
      <sheetName val="6-1__관개량조서"/>
      <sheetName val="5_직원투입현황"/>
      <sheetName val="공사명입력"/>
      <sheetName val="의왕실행"/>
      <sheetName val="일산실행내역"/>
      <sheetName val="PL단가산정"/>
      <sheetName val="그림2"/>
      <sheetName val="케이블트레이"/>
      <sheetName val="원보"/>
      <sheetName val="DHEQSUPT"/>
      <sheetName val="건축집계합계"/>
      <sheetName val="건축집계표이수"/>
      <sheetName val="1,2공구원가계산서"/>
      <sheetName val="1공구산출내역서"/>
      <sheetName val="노임자재단가"/>
      <sheetName val="設計条件"/>
      <sheetName val="2000노임기준"/>
      <sheetName val="수_x0000_"/>
      <sheetName val="갑"/>
      <sheetName val="경영"/>
      <sheetName val="98년"/>
      <sheetName val="실적"/>
      <sheetName val="EQUIP_LIST"/>
      <sheetName val="전체내역_(2)"/>
      <sheetName val="7_기-검-보_100"/>
      <sheetName val="Raw_Data"/>
      <sheetName val="예정공정표_"/>
      <sheetName val="Sch9"/>
      <sheetName val="단가_및_재료_xdab0_"/>
      <sheetName val="단가_및_재료讀"/>
      <sheetName val="견蒸8蓼"/>
      <sheetName val="_내역서(ͭ_x005f_x005f_x005f_x0000_ͭ_x005f_x005f_x000"/>
      <sheetName val="ateCodes_x005f_x005f_x005f_x0000_TimeCodes_"/>
      <sheetName val="_내역서(ͭ_ͭ__x005f_x005f_x005f_x001c___x005f_x005f_x"/>
      <sheetName val="Macro(전기)"/>
      <sheetName val="공통가설내역서  (당사)"/>
      <sheetName val="뚝토공"/>
      <sheetName val="기계경비일람"/>
      <sheetName val="A__x0010__x0000_"/>
      <sheetName val="조경내역"/>
      <sheetName val="문10"/>
      <sheetName val="주요항목별"/>
      <sheetName val="심사공종"/>
      <sheetName val="간접비"/>
      <sheetName val="상세"/>
      <sheetName val="경비2내역"/>
      <sheetName val="2.1 受電設備棟"/>
      <sheetName val="2.2 受・防火水槽"/>
      <sheetName val="2.3 排水処理設備棟"/>
      <sheetName val="2.4 倉庫棟"/>
      <sheetName val="2.5 守衛棟"/>
      <sheetName val="Div26 - Elect"/>
      <sheetName val="Prelims"/>
      <sheetName val="Rate"/>
      <sheetName val="電気設備表"/>
      <sheetName val="一発シート"/>
      <sheetName val="Item-DATA"/>
      <sheetName val="NSA fr Revit"/>
      <sheetName val="MTO REV.0"/>
      <sheetName val="HS"/>
      <sheetName val="Area Cal"/>
      <sheetName val="30집계표"/>
      <sheetName val="99선급비용"/>
      <sheetName val="정의"/>
      <sheetName val="사가⺘"/>
      <sheetName val="사䀀啣1"/>
      <sheetName val="계정과목분류"/>
      <sheetName val="[내역서(1).xls]5.학교신설예산 쎸⬅/_x0000_瀀þ_x0000__x0000_밀"/>
      <sheetName val="96보완계획7.12"/>
      <sheetName val="신_분2"/>
      <sheetName val="전차선로_물량표1"/>
      <sheetName val="경율산정_XLS1"/>
      <sheetName val="27_건설이자1"/>
      <sheetName val="9-2_단지투자1"/>
      <sheetName val="9-4_단지분양수납1"/>
      <sheetName val="28_차입금상환계획1"/>
      <sheetName val="10-4_운하물류분양수납1"/>
      <sheetName val="10-2_운하물류투자1"/>
      <sheetName val="※_2010예산총괄표1"/>
      <sheetName val="8_설치품셈1"/>
      <sheetName val="2_고용보험료산출근거1"/>
      <sheetName val="내역서_제출1"/>
      <sheetName val="아파트_1"/>
      <sheetName val="BTL시설예산_기준표1"/>
      <sheetName val="5_학교신설예산_집행(01~08)1"/>
      <sheetName val="점검결과(08년_100교_지원)1"/>
      <sheetName val="표지_(3)"/>
      <sheetName val="원가계산서_(2)"/>
      <sheetName val="산출_근거1"/>
      <sheetName val="_내역서(ͭ_ͭ___가표"/>
      <sheetName val="1__조명내역서(조명설치)"/>
      <sheetName val="2__조명내역서(조명자재)"/>
      <sheetName val="1_설계조건"/>
      <sheetName val="기본항목_입력"/>
      <sheetName val="당월_인력"/>
      <sheetName val="GT_1050x650"/>
      <sheetName val="2_원가및인원현황집계"/>
      <sheetName val="참고)BTL시설예산_기준표"/>
      <sheetName val="8_PILE__(돌출)"/>
      <sheetName val="96_12"/>
      <sheetName val="공사원가계산서_"/>
      <sheetName val="각사별공사비분개_"/>
      <sheetName val="개별직종노임단가(2005_1)"/>
      <sheetName val="총괄_내역서"/>
      <sheetName val="4_고용보험"/>
      <sheetName val="3_고용보험료산출근거"/>
      <sheetName val="2_토목공사"/>
      <sheetName val="PIPERACK_집계표"/>
      <sheetName val="EQUIPEMENT_집계표"/>
      <sheetName val="BUILDING_&amp;SHELTER_집계표"/>
      <sheetName val="OTHERS_집계표"/>
      <sheetName val="CONTROL_BD"/>
      <sheetName val="LIFTING_DEVICE"/>
      <sheetName val="0_0ControlSheet"/>
      <sheetName val="소상_&quot;1&quot;"/>
      <sheetName val="설산1_나"/>
      <sheetName val="단가일람_(2)"/>
      <sheetName val="사__업__비__수__지__예__산__서"/>
      <sheetName val="고객사_관리_코드"/>
      <sheetName val="_내역서(ͭͭ_x0"/>
      <sheetName val="De_bai"/>
      <sheetName val="예산서_"/>
      <sheetName val="수뢹"/>
      <sheetName val="220_(2)"/>
      <sheetName val="Isolasi_Luar_Dalam"/>
      <sheetName val="Isolasi_Luar"/>
      <sheetName val="breakdown_Price-Chuong"/>
      <sheetName val="cable,_lighting,_switch"/>
      <sheetName val="DonGia_VatTuLK"/>
      <sheetName val="일정계획"/>
      <sheetName val="HD 1-4 세부공종별,업체별 내역(L4)"/>
      <sheetName val="ateCodes_x005f_x0000_TimeCodes_"/>
      <sheetName val="_내역서(ͭ_x005f_x0000_ͭ_x000"/>
      <sheetName val="_내역서(ͭ_ͭ__x005f_x001c___x"/>
      <sheetName val="cable-data"/>
      <sheetName val="토적계산"/>
      <sheetName val="직접비"/>
      <sheetName val="지급자재"/>
      <sheetName val="공통비총괄표"/>
      <sheetName val="방배동내역 (총괄)"/>
      <sheetName val="부대공Ⅱ"/>
      <sheetName val="설계명세서(선로)"/>
      <sheetName val="전신환매도율"/>
      <sheetName val="원본(갑지)"/>
      <sheetName val="하조서"/>
      <sheetName val="설비"/>
      <sheetName val="부산4"/>
      <sheetName val="임율"/>
      <sheetName val="전시사인집계"/>
      <sheetName val="수량"/>
      <sheetName val="목록"/>
      <sheetName val="관급_File"/>
      <sheetName val="OPT7"/>
      <sheetName val="외천교"/>
      <sheetName val="종배수관"/>
      <sheetName val="발신정보"/>
      <sheetName val="실정공사비단가표"/>
      <sheetName val=" 총괄표"/>
      <sheetName val="토적표"/>
      <sheetName val="한전고리-을"/>
      <sheetName val="호남2"/>
      <sheetName val="10월가격"/>
      <sheetName val="기타유틸리티설비"/>
      <sheetName val="명세서"/>
      <sheetName val="2F_회의실견적(5_14_일대)"/>
      <sheetName val="SBarch산근"/>
      <sheetName val="건축-물가변동"/>
      <sheetName val="공량서"/>
      <sheetName val="기관"/>
      <sheetName val="257A1"/>
      <sheetName val="교환노무"/>
      <sheetName val="K1자재(3차등)"/>
      <sheetName val="금호"/>
      <sheetName val="운동장 (2)"/>
      <sheetName val="유기공정"/>
      <sheetName val="업무분장 "/>
      <sheetName val="공통"/>
      <sheetName val="저리조양"/>
      <sheetName val="산출내역서"/>
      <sheetName val="직공비"/>
      <sheetName val="Piping Design Data"/>
      <sheetName val="SCH"/>
      <sheetName val="노원열병합  건축공사기성내역서"/>
      <sheetName val="판매96"/>
      <sheetName val="price"/>
      <sheetName val="실행비교"/>
      <sheetName val="Project Brief"/>
      <sheetName val="PANEL_중량산출1"/>
      <sheetName val="원가_(2)1"/>
      <sheetName val="Piping_Design_Data"/>
      <sheetName val="CT_"/>
      <sheetName val="1_토공집계표"/>
      <sheetName val="산출근거#2-3"/>
      <sheetName val="일보"/>
      <sheetName val="현장지지물물량"/>
      <sheetName val="사업장공제"/>
      <sheetName val="물량산출근거"/>
      <sheetName val="가시설수량"/>
      <sheetName val="Macro(차단기)"/>
      <sheetName val="순공사비"/>
      <sheetName val="WIND"/>
      <sheetName val="model master"/>
      <sheetName val="가격"/>
      <sheetName val="MFAB"/>
      <sheetName val="MFRT"/>
      <sheetName val="MPKG"/>
      <sheetName val="MPRD"/>
      <sheetName val="PROCESS"/>
      <sheetName val="YES-T"/>
      <sheetName val="공통(20-91)"/>
      <sheetName val="A-4"/>
      <sheetName val="구조물철거타공정이월"/>
      <sheetName val="기판현황  "/>
      <sheetName val="OH공량old"/>
      <sheetName val="재무가정"/>
      <sheetName val="anaysis_sheet"/>
      <sheetName val="PROJECT BRIEF(EX.NEW)"/>
      <sheetName val="List"/>
      <sheetName val="코드표"/>
      <sheetName val="주차구획선수량"/>
      <sheetName val="입력값"/>
      <sheetName val=" 토목 처리장도급내역서 "/>
      <sheetName val="5.학교신설예산 쎸⬅/"/>
      <sheetName val="5.학교신설예산 Ⴘ"/>
      <sheetName val="A__x0010_"/>
      <sheetName val="[내역서(1).xls]5.학교신설예산 쎸⬅/"/>
      <sheetName val="토공총괄표"/>
      <sheetName val="노무산출서"/>
      <sheetName val="내역(건축)"/>
      <sheetName val="집계표(공종별)"/>
      <sheetName val="전체"/>
      <sheetName val="제품별가격표 (2014.07.15)-이노"/>
      <sheetName val="제품별가격표 (2014.07.15)-FINE"/>
      <sheetName val="드라이락수입가격"/>
      <sheetName val="제품별가격표"/>
      <sheetName val="자재 매출처별 판매내역 (2017.01정리)"/>
      <sheetName val="모래,시멘트단가,레미탈,펌프카"/>
      <sheetName val="MAS 계약단가(석)-2018.05"/>
      <sheetName val="자재매입단가"/>
      <sheetName val="자재-삼화페인트"/>
      <sheetName val="하자보수"/>
      <sheetName val="동천안우체국"/>
      <sheetName val="서동초"/>
      <sheetName val="명덕초(화명고)"/>
      <sheetName val="김해우리여성병원"/>
      <sheetName val="다대중"/>
      <sheetName val="대저중"/>
      <sheetName val="엄궁초"/>
      <sheetName val="안락중"/>
      <sheetName val="부산공고-부산공고"/>
      <sheetName val="낙동초-보령건설(주)"/>
      <sheetName val="서면중-위드산업(주)"/>
      <sheetName val="선화여중-대한토공(주)"/>
      <sheetName val="성남초,분포중"/>
      <sheetName val="구덕초-혜민건설(주)"/>
      <sheetName val="ST건물-복음학원"/>
      <sheetName val="중앙여고-2019.07"/>
      <sheetName val="서부교육청"/>
      <sheetName val="동양중"/>
      <sheetName val="봉학초-(주)태민"/>
      <sheetName val="동양초-(주)태화건설"/>
      <sheetName val="범일초-(주)미다스건설"/>
      <sheetName val="덕문고-(주)천봉 "/>
      <sheetName val="명진중(명진초)-제일방수낙찰건"/>
      <sheetName val="낙동중,대저초,사상초-제일방수낙찰건 "/>
      <sheetName val="반여농산물시장-제일방수낙찰건"/>
      <sheetName val="이케아-에스티시"/>
      <sheetName val="이케아-제일방수(정산)"/>
      <sheetName val="이케아-제일방수,케이엘"/>
      <sheetName val="청양군부자농촌-mas"/>
      <sheetName val="동인고"/>
      <sheetName val="부경대-제일방수낙찰건"/>
      <sheetName val="구덕캠퍼스"/>
      <sheetName val="닥밭골"/>
      <sheetName val="물금-2019.03"/>
      <sheetName val="케이엠냉동-2019.04"/>
      <sheetName val="양덕여중-2019.01"/>
      <sheetName val="모라중-(주)태건종건"/>
      <sheetName val="사직야구장"/>
      <sheetName val="승학초-2018.12.20"/>
      <sheetName val="부산여상"/>
      <sheetName val="감천초-공정별"/>
      <sheetName val="감천초-(주)천봉"/>
      <sheetName val="부산대학교"/>
      <sheetName val="사직고"/>
      <sheetName val="구덕캠퍼스의과대학"/>
      <sheetName val="승학캠퍼스"/>
      <sheetName val="연미초"/>
      <sheetName val="내산초"/>
      <sheetName val="초연중,혜성학교"/>
      <sheetName val="동여중"/>
      <sheetName val="장산초"/>
      <sheetName val="학장중"/>
      <sheetName val="동래중"/>
      <sheetName val="영도초"/>
      <sheetName val="장안중"/>
      <sheetName val="금창초"/>
      <sheetName val="가람중"/>
      <sheetName val="구남중"/>
      <sheetName val="신도중-정산"/>
      <sheetName val="신도중"/>
      <sheetName val="삼성여고 난간대"/>
      <sheetName val="관내노후시설"/>
      <sheetName val="남항초-2018.06.12"/>
      <sheetName val="부산국제고"/>
      <sheetName val="주례초-정산내역"/>
      <sheetName val="주례초,성남초"/>
      <sheetName val="신연초"/>
      <sheetName val="사상고교 강선로 일원 "/>
      <sheetName val="울산청소년"/>
      <sheetName val="동천고"/>
      <sheetName val="양운고"/>
      <sheetName val="사하중,중앙여고"/>
      <sheetName val="충렬고2018.01.12"/>
      <sheetName val="중앙여고"/>
      <sheetName val="승학초"/>
      <sheetName val="부산구치소"/>
      <sheetName val="사하중"/>
      <sheetName val="달산유치원"/>
      <sheetName val="하남초-2018.04.10"/>
      <sheetName val="하단2동"/>
      <sheetName val="금성중"/>
      <sheetName val="금성고"/>
      <sheetName val="가야여중"/>
      <sheetName val="화명중"/>
      <sheetName val="디씨엠"/>
      <sheetName val="삼성여고"/>
      <sheetName val="부산여고"/>
      <sheetName val="감천초-2017.11"/>
      <sheetName val="사상구청소년수련관"/>
      <sheetName val="집중호우-부경대"/>
      <sheetName val="괘내교"/>
      <sheetName val="센텀스퀘어"/>
      <sheetName val="분포고"/>
      <sheetName val="남항초"/>
      <sheetName val="정관4중-2017.09"/>
      <sheetName val="초량초"/>
      <sheetName val="재송중"/>
      <sheetName val="명진중"/>
      <sheetName val="광명고"/>
      <sheetName val="가야초"/>
      <sheetName val="구포중"/>
      <sheetName val="하남초"/>
      <sheetName val="부산대-효원재"/>
      <sheetName val="봉래초"/>
      <sheetName val="안민초"/>
      <sheetName val="이사벨고"/>
      <sheetName val="장전중"/>
      <sheetName val="청동초"/>
      <sheetName val="안남초"/>
      <sheetName val="원도심옛길"/>
      <sheetName val="브니엘고 (에스티시-지급)"/>
      <sheetName val="브니엘고"/>
      <sheetName val="부산글로벌-추가공사"/>
      <sheetName val="부산글로벌테크"/>
      <sheetName val="반여초"/>
      <sheetName val="경일고"/>
      <sheetName val="모덕초"/>
      <sheetName val="감천초"/>
      <sheetName val="서곡초 (교육청제출)"/>
      <sheetName val="서곡초"/>
      <sheetName val="당리중"/>
      <sheetName val="남천초"/>
      <sheetName val="남천중"/>
      <sheetName val="달산초"/>
      <sheetName val="춘해보건대학 (제출용)"/>
      <sheetName val="춘해보건대학"/>
      <sheetName val="호암초2017.01"/>
      <sheetName val="초량동복합(경동제출)"/>
      <sheetName val="초량동복합시설 (정산)"/>
      <sheetName val="초량동복합시설"/>
      <sheetName val="정관4중 (액방-이철수)"/>
      <sheetName val="정관4중 (창틀-박정식)"/>
      <sheetName val="정관4중"/>
      <sheetName val="명지3초 (창틀코킹)"/>
      <sheetName val="명지3초"/>
      <sheetName val="강동초 (창틀코킹)"/>
      <sheetName val="강동초"/>
      <sheetName val="부전교회"/>
      <sheetName val="동아의료원-본관외래"/>
      <sheetName val="동아의료원-본관병동"/>
      <sheetName val="동아의료원-해운대벽산"/>
      <sheetName val="언양휴게소배수관 흄관설치"/>
      <sheetName val="케이블"/>
      <sheetName val="제목"/>
      <sheetName val="진접"/>
      <sheetName val="CON기초"/>
      <sheetName val="현대물량"/>
      <sheetName val="입고장부_(4)"/>
      <sheetName val="화재_탐지_설비"/>
      <sheetName val="1__설계조건_2_단면가정_3__하중계산"/>
      <sheetName val="제원및배치"/>
      <sheetName val="철콘견적"/>
      <sheetName val="일반토공견적"/>
      <sheetName val="입력표"/>
      <sheetName val="토공개요C"/>
      <sheetName val="h-013211-2"/>
      <sheetName val=" ｹ-ﾌﾞﾙ"/>
      <sheetName val="관급"/>
      <sheetName val="기초사항"/>
      <sheetName val="MACRO(전선관)"/>
      <sheetName val="아파트 기성내역서"/>
      <sheetName val="조사방법 참조"/>
      <sheetName val="방송"/>
      <sheetName val="포장단면도(직선구간1)"/>
      <sheetName val="직접인건비호표"/>
      <sheetName val="직접경비호표"/>
      <sheetName val="2.교량(신설)"/>
      <sheetName val="년도별공"/>
      <sheetName val="이설도로유용토"/>
      <sheetName val="G2설비도급"/>
      <sheetName val="기초분물량표"/>
      <sheetName val="CABLE"/>
      <sheetName val="설계변경(변경분)"/>
      <sheetName val="경영혁신본부"/>
      <sheetName val="[내역서(ͭ_x005f_x0000_ͭ_x000"/>
      <sheetName val="[내역서(ͭ?ͭ?_x005f_x001c_?_x"/>
      <sheetName val="5.학교신설예산 쎸⬅/_x0000_瀀þ_x0000__x0"/>
      <sheetName val="_내역서(ͭ_x005f_x005f_x005f_x0000_"/>
      <sheetName val="ateCodes_x005f_x005f_x000"/>
      <sheetName val="_내역서(ͭ_ͭ__x005f_x005f_x00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/>
      <sheetData sheetId="4"/>
      <sheetData sheetId="5"/>
      <sheetData sheetId="6"/>
      <sheetData sheetId="7"/>
      <sheetData sheetId="8" refreshError="1">
        <row r="3">
          <cell r="A3">
            <v>3</v>
          </cell>
          <cell r="B3" t="str">
            <v>송라 초,중학교 다목적 강당 무대기계장치</v>
          </cell>
        </row>
        <row r="4">
          <cell r="A4">
            <v>4</v>
          </cell>
          <cell r="B4" t="str">
            <v>다목적강당 무대기계장치</v>
          </cell>
          <cell r="C4" t="str">
            <v/>
          </cell>
          <cell r="D4" t="str">
            <v>L/S</v>
          </cell>
          <cell r="E4">
            <v>1</v>
          </cell>
          <cell r="F4" t="str">
            <v/>
          </cell>
          <cell r="G4">
            <v>0</v>
          </cell>
          <cell r="H4" t="str">
            <v>NO.1-00-00</v>
          </cell>
        </row>
        <row r="5">
          <cell r="A5">
            <v>5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>
            <v>0</v>
          </cell>
          <cell r="H5" t="str">
            <v/>
          </cell>
        </row>
        <row r="6">
          <cell r="A6">
            <v>6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 t="str">
            <v/>
          </cell>
        </row>
        <row r="7">
          <cell r="A7">
            <v>7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 t="str">
            <v/>
          </cell>
        </row>
        <row r="8">
          <cell r="A8">
            <v>8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 t="str">
            <v/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  <cell r="B25" t="str">
            <v>다목적강당 무대기계장치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 t="str">
            <v/>
          </cell>
          <cell r="H25" t="str">
            <v>NO.1-00-00</v>
          </cell>
        </row>
        <row r="26">
          <cell r="B26" t="str">
            <v>PLACARD BATTEN</v>
          </cell>
          <cell r="C26" t="str">
            <v>7,400L</v>
          </cell>
          <cell r="D26" t="str">
            <v>SET</v>
          </cell>
          <cell r="E26">
            <v>1</v>
          </cell>
          <cell r="F26">
            <v>0</v>
          </cell>
          <cell r="G26">
            <v>0</v>
          </cell>
          <cell r="H26" t="str">
            <v>NO.1-01-00</v>
          </cell>
        </row>
        <row r="27">
          <cell r="A27">
            <v>26</v>
          </cell>
          <cell r="B27" t="str">
            <v xml:space="preserve">DRAW CURTAIN </v>
          </cell>
          <cell r="C27" t="str">
            <v>8,660 x 3,300H</v>
          </cell>
          <cell r="D27" t="str">
            <v>SET</v>
          </cell>
          <cell r="E27">
            <v>1</v>
          </cell>
          <cell r="F27" t="str">
            <v/>
          </cell>
          <cell r="G27">
            <v>0</v>
          </cell>
          <cell r="H27" t="str">
            <v>NO.1-02-00</v>
          </cell>
        </row>
        <row r="28">
          <cell r="A28">
            <v>27</v>
          </cell>
          <cell r="B28" t="str">
            <v xml:space="preserve">ROLL SCREEN </v>
          </cell>
          <cell r="C28" t="str">
            <v>1,800L x 1,200H</v>
          </cell>
          <cell r="D28" t="str">
            <v>SET</v>
          </cell>
          <cell r="E28">
            <v>1</v>
          </cell>
          <cell r="F28" t="str">
            <v/>
          </cell>
          <cell r="G28">
            <v>0</v>
          </cell>
          <cell r="H28" t="str">
            <v>NO.1-03-00</v>
          </cell>
        </row>
        <row r="29">
          <cell r="A29">
            <v>28</v>
          </cell>
          <cell r="B29" t="str">
            <v>ROLL FLAG</v>
          </cell>
          <cell r="C29" t="str">
            <v>3,500L x 2,500H</v>
          </cell>
          <cell r="D29" t="str">
            <v>SET</v>
          </cell>
          <cell r="E29">
            <v>1</v>
          </cell>
          <cell r="F29">
            <v>0</v>
          </cell>
          <cell r="G29">
            <v>0</v>
          </cell>
          <cell r="H29" t="str">
            <v>NO.1-04-00</v>
          </cell>
        </row>
        <row r="30">
          <cell r="A30">
            <v>29</v>
          </cell>
          <cell r="B30" t="str">
            <v>COVER CURTAIN</v>
          </cell>
          <cell r="C30" t="str">
            <v>8,800 x 3,500H</v>
          </cell>
          <cell r="D30" t="str">
            <v>SET</v>
          </cell>
          <cell r="E30">
            <v>1</v>
          </cell>
          <cell r="F30">
            <v>0</v>
          </cell>
          <cell r="G30">
            <v>0</v>
          </cell>
          <cell r="H30" t="str">
            <v>NO.1-05-00</v>
          </cell>
        </row>
        <row r="31">
          <cell r="A31">
            <v>30</v>
          </cell>
          <cell r="B31" t="str">
            <v>WINDOW DARKEN CURTAIN</v>
          </cell>
          <cell r="C31" t="str">
            <v>4,050L x 3,500H</v>
          </cell>
          <cell r="D31" t="str">
            <v>SET</v>
          </cell>
          <cell r="E31">
            <v>6</v>
          </cell>
          <cell r="F31">
            <v>0</v>
          </cell>
          <cell r="G31">
            <v>0</v>
          </cell>
          <cell r="H31" t="str">
            <v>NO.1-06-00</v>
          </cell>
        </row>
        <row r="32">
          <cell r="A32">
            <v>31</v>
          </cell>
          <cell r="B32" t="str">
            <v>DOOR DARKEN CURTAIN</v>
          </cell>
          <cell r="C32" t="str">
            <v>4,050L x 3,500H</v>
          </cell>
          <cell r="D32" t="str">
            <v>SET</v>
          </cell>
          <cell r="E32">
            <v>2</v>
          </cell>
          <cell r="F32">
            <v>0</v>
          </cell>
          <cell r="G32">
            <v>0</v>
          </cell>
          <cell r="H32" t="str">
            <v>NO.1-06-00</v>
          </cell>
        </row>
        <row r="33">
          <cell r="A33">
            <v>32</v>
          </cell>
          <cell r="B33" t="str">
            <v>GRID IRON</v>
          </cell>
          <cell r="C33" t="str">
            <v>8600L x 900D</v>
          </cell>
          <cell r="D33" t="str">
            <v>L/S</v>
          </cell>
          <cell r="E33">
            <v>1</v>
          </cell>
          <cell r="F33">
            <v>0</v>
          </cell>
          <cell r="G33">
            <v>0</v>
          </cell>
          <cell r="H33" t="str">
            <v>NO.1-07-00</v>
          </cell>
        </row>
        <row r="34">
          <cell r="A34">
            <v>33</v>
          </cell>
          <cell r="B34" t="str">
            <v>CONTROL PANEL</v>
          </cell>
          <cell r="C34" t="str">
            <v>600L x 1,000H x 250W</v>
          </cell>
          <cell r="D34" t="str">
            <v>SET</v>
          </cell>
          <cell r="E34">
            <v>1</v>
          </cell>
          <cell r="F34">
            <v>0</v>
          </cell>
          <cell r="G34">
            <v>0</v>
          </cell>
          <cell r="H34" t="str">
            <v>NO.1-08-00</v>
          </cell>
        </row>
        <row r="35">
          <cell r="A35">
            <v>34</v>
          </cell>
          <cell r="B35" t="str">
            <v>CONTROL BOARD</v>
          </cell>
          <cell r="C35" t="str">
            <v/>
          </cell>
          <cell r="D35" t="str">
            <v>SET</v>
          </cell>
          <cell r="E35">
            <v>1</v>
          </cell>
          <cell r="F35">
            <v>0</v>
          </cell>
          <cell r="G35">
            <v>0</v>
          </cell>
          <cell r="H35" t="str">
            <v>NO.1-09-00</v>
          </cell>
        </row>
        <row r="36">
          <cell r="A36">
            <v>35</v>
          </cell>
          <cell r="B36" t="str">
            <v>배관 및 배선</v>
          </cell>
          <cell r="C36" t="str">
            <v/>
          </cell>
          <cell r="D36" t="str">
            <v>식</v>
          </cell>
          <cell r="E36">
            <v>1</v>
          </cell>
          <cell r="F36">
            <v>0</v>
          </cell>
          <cell r="G36">
            <v>0</v>
          </cell>
          <cell r="H36" t="str">
            <v>NO.1-10-00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>
            <v>0</v>
          </cell>
          <cell r="G39">
            <v>0</v>
          </cell>
          <cell r="H39" t="str">
            <v/>
          </cell>
        </row>
        <row r="40">
          <cell r="A40">
            <v>39</v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>
            <v>0</v>
          </cell>
          <cell r="G40">
            <v>0</v>
          </cell>
          <cell r="H40" t="str">
            <v/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 t="e">
            <v>#REF!</v>
          </cell>
        </row>
        <row r="45">
          <cell r="A45" t="e">
            <v>#REF!</v>
          </cell>
        </row>
        <row r="46">
          <cell r="A46" t="e">
            <v>#REF!</v>
          </cell>
        </row>
        <row r="47">
          <cell r="A47" t="e">
            <v>#REF!</v>
          </cell>
          <cell r="B47" t="str">
            <v>공사명: PLACARD BATTEN (7,400L)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 t="str">
            <v>NO.1-1-00</v>
          </cell>
        </row>
        <row r="48">
          <cell r="A48" t="e">
            <v>#REF!</v>
          </cell>
          <cell r="B48" t="str">
            <v>MACHINE PART</v>
          </cell>
          <cell r="C48" t="str">
            <v>1.5KW x 4P用</v>
          </cell>
          <cell r="D48" t="str">
            <v>SET</v>
          </cell>
          <cell r="E48">
            <v>1</v>
          </cell>
          <cell r="F48" t="str">
            <v/>
          </cell>
          <cell r="G48">
            <v>0</v>
          </cell>
          <cell r="H48" t="str">
            <v>일위대가-1</v>
          </cell>
        </row>
        <row r="49">
          <cell r="A49" t="e">
            <v>#REF!</v>
          </cell>
          <cell r="B49" t="str">
            <v>AL - DRUM</v>
          </cell>
          <cell r="C49" t="str">
            <v>Ø300 x 4줄</v>
          </cell>
          <cell r="D49" t="str">
            <v>EA</v>
          </cell>
          <cell r="E49">
            <v>1</v>
          </cell>
          <cell r="F49" t="str">
            <v>WIRE POINT 4줄</v>
          </cell>
        </row>
        <row r="50">
          <cell r="A50" t="e">
            <v>#REF!</v>
          </cell>
          <cell r="B50" t="str">
            <v>MACHINE FRAME</v>
          </cell>
          <cell r="C50" t="str">
            <v>1.5KW x 4P用</v>
          </cell>
          <cell r="D50" t="str">
            <v>EA</v>
          </cell>
          <cell r="E50">
            <v>1</v>
          </cell>
          <cell r="F50" t="str">
            <v>MACHINE PART 고정용</v>
          </cell>
        </row>
        <row r="51">
          <cell r="A51" t="e">
            <v>#REF!</v>
          </cell>
          <cell r="B51" t="str">
            <v>BOLT, NUT, W/S, S/W</v>
          </cell>
          <cell r="C51" t="str">
            <v>M16 x 50L</v>
          </cell>
          <cell r="D51" t="str">
            <v>SET</v>
          </cell>
          <cell r="E51">
            <v>6</v>
          </cell>
          <cell r="F51" t="str">
            <v xml:space="preserve">M/C FRME 1SET당 6SET이므로 </v>
          </cell>
        </row>
        <row r="52">
          <cell r="A52" t="e">
            <v>#REF!</v>
          </cell>
          <cell r="B52" t="str">
            <v>VERTICAL ROLLER</v>
          </cell>
          <cell r="C52" t="str">
            <v>Ø200 x 22L</v>
          </cell>
          <cell r="D52" t="str">
            <v>EA</v>
          </cell>
          <cell r="E52">
            <v>3</v>
          </cell>
          <cell r="F52" t="str">
            <v xml:space="preserve">WIRE ROPE 1줄당 1SET이므로 </v>
          </cell>
        </row>
        <row r="53">
          <cell r="A53" t="e">
            <v>#REF!</v>
          </cell>
          <cell r="B53" t="str">
            <v>VERTICAL ROLLER</v>
          </cell>
          <cell r="C53" t="str">
            <v>Ø220 x 35L</v>
          </cell>
          <cell r="D53" t="str">
            <v>EA</v>
          </cell>
          <cell r="E53">
            <v>1</v>
          </cell>
          <cell r="F53" t="str">
            <v xml:space="preserve">WIRE ROPE 1줄당 1SET이므로 </v>
          </cell>
        </row>
        <row r="54">
          <cell r="A54" t="e">
            <v>#REF!</v>
          </cell>
          <cell r="B54" t="str">
            <v>BOLT, NUT, W/S, S/W</v>
          </cell>
          <cell r="C54" t="str">
            <v>M16 x 40L</v>
          </cell>
          <cell r="D54" t="str">
            <v>SET</v>
          </cell>
          <cell r="E54">
            <v>16</v>
          </cell>
          <cell r="F54" t="str">
            <v>VERTICAL ROLLER 1SET당 4SET이므로 4줄x4SET = 16SET</v>
          </cell>
        </row>
        <row r="55">
          <cell r="A55" t="e">
            <v>#REF!</v>
          </cell>
          <cell r="B55" t="str">
            <v>WIRE ROPE</v>
          </cell>
          <cell r="C55" t="str">
            <v>Ø6 x 7 x 19</v>
          </cell>
          <cell r="D55" t="str">
            <v>M</v>
          </cell>
          <cell r="E55">
            <v>62</v>
          </cell>
          <cell r="F55" t="str">
            <v>WIRE 1줄당 (7M+7M)=14M, 14x4줄= 56x1.1(할증10%)=61.6M 약 61.6M</v>
          </cell>
          <cell r="G55" t="str">
            <v>10%</v>
          </cell>
        </row>
        <row r="56">
          <cell r="A56" t="e">
            <v>#REF!</v>
          </cell>
          <cell r="B56" t="str">
            <v>WIRE CLIP</v>
          </cell>
          <cell r="C56" t="str">
            <v>Ø6용</v>
          </cell>
          <cell r="D56" t="str">
            <v>EA</v>
          </cell>
          <cell r="E56">
            <v>16</v>
          </cell>
          <cell r="F56" t="str">
            <v>WIRE 1줄당 4EA이므로, 4EAx4줄= 16EA</v>
          </cell>
          <cell r="G56" t="str">
            <v/>
          </cell>
        </row>
        <row r="57">
          <cell r="A57" t="e">
            <v>#REF!</v>
          </cell>
          <cell r="B57" t="str">
            <v>THIMBLE</v>
          </cell>
          <cell r="C57" t="str">
            <v>Ø6용</v>
          </cell>
          <cell r="D57" t="str">
            <v>EA</v>
          </cell>
          <cell r="E57">
            <v>4</v>
          </cell>
          <cell r="F57" t="str">
            <v>WIRE 1줄당 1EA이므로, 1EAx4줄= 4EA</v>
          </cell>
        </row>
        <row r="58">
          <cell r="A58" t="e">
            <v>#REF!</v>
          </cell>
          <cell r="B58" t="str">
            <v>SHACKLE</v>
          </cell>
          <cell r="C58" t="str">
            <v>#10</v>
          </cell>
          <cell r="D58" t="str">
            <v>EA</v>
          </cell>
          <cell r="E58">
            <v>4</v>
          </cell>
          <cell r="F58" t="str">
            <v>WIRE 1줄당 1EA이므로, 1EAx4줄= 4EA</v>
          </cell>
        </row>
        <row r="59">
          <cell r="A59" t="e">
            <v>#REF!</v>
          </cell>
          <cell r="B59" t="str">
            <v>PIPE BAND</v>
          </cell>
          <cell r="C59" t="str">
            <v>Ø48.6 용</v>
          </cell>
          <cell r="D59" t="str">
            <v>EA</v>
          </cell>
          <cell r="E59">
            <v>4</v>
          </cell>
          <cell r="F59" t="str">
            <v>WIRE 1줄당 1EA이므로, 1EAx4줄= 4EA</v>
          </cell>
        </row>
        <row r="60">
          <cell r="A60" t="e">
            <v>#REF!</v>
          </cell>
          <cell r="B60" t="str">
            <v>BOLT,NUT,W/S,S/W</v>
          </cell>
          <cell r="C60" t="str">
            <v>M10 x 30L</v>
          </cell>
          <cell r="D60" t="str">
            <v>SET</v>
          </cell>
          <cell r="E60">
            <v>8</v>
          </cell>
          <cell r="F60" t="str">
            <v>WIRE 1줄당 2EA이므로, 2EAx4줄= 8EA</v>
          </cell>
        </row>
        <row r="61">
          <cell r="A61" t="e">
            <v>#REF!</v>
          </cell>
          <cell r="B61" t="str">
            <v>PIPE</v>
          </cell>
          <cell r="C61" t="str">
            <v>Ø48.6</v>
          </cell>
          <cell r="D61" t="str">
            <v>본</v>
          </cell>
          <cell r="E61">
            <v>2</v>
          </cell>
          <cell r="F61" t="str">
            <v>PIPE 本당 6M이므로 7.4/6= 1.23本  약 2本</v>
          </cell>
        </row>
        <row r="62">
          <cell r="A62" t="e">
            <v>#REF!</v>
          </cell>
          <cell r="B62" t="str">
            <v>PIPE CAP</v>
          </cell>
          <cell r="C62" t="str">
            <v>Ø48.6용</v>
          </cell>
          <cell r="D62" t="str">
            <v>EA</v>
          </cell>
          <cell r="E62">
            <v>2</v>
          </cell>
          <cell r="F62" t="str">
            <v>양끝단 처리</v>
          </cell>
        </row>
        <row r="63">
          <cell r="A63" t="e">
            <v>#REF!</v>
          </cell>
          <cell r="B63" t="str">
            <v>PIPE JOINT</v>
          </cell>
          <cell r="C63" t="str">
            <v>Ø48.6용</v>
          </cell>
          <cell r="D63" t="str">
            <v>EA</v>
          </cell>
          <cell r="E63">
            <v>1</v>
          </cell>
          <cell r="F63" t="str">
            <v>PIPE 2本이므로 연결부분 1SET</v>
          </cell>
          <cell r="G63" t="str">
            <v/>
          </cell>
          <cell r="H63" t="str">
            <v/>
          </cell>
        </row>
        <row r="64">
          <cell r="A64" t="e">
            <v>#REF!</v>
          </cell>
          <cell r="B64" t="str">
            <v>도 장 비</v>
          </cell>
          <cell r="C64" t="str">
            <v>각 2회</v>
          </cell>
          <cell r="D64" t="str">
            <v>M2</v>
          </cell>
          <cell r="E64">
            <v>8</v>
          </cell>
          <cell r="F64" t="str">
            <v>FRAME(1.4)+ROLLER.22L(1.2x3SET)+ROLLER.35L(1.4)</v>
          </cell>
        </row>
        <row r="65">
          <cell r="F65" t="str">
            <v>+P.BAND(0.2x4SET)+PIPE(1.13) = 8.33M2 약 8M2</v>
          </cell>
        </row>
        <row r="68">
          <cell r="A68" t="e">
            <v>#REF!</v>
          </cell>
        </row>
        <row r="69">
          <cell r="A69" t="e">
            <v>#REF!</v>
          </cell>
          <cell r="B69" t="str">
            <v>공사명: DRAW CURTAIN (8,660L x 3,300H)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 t="str">
            <v>NO.1-02-00</v>
          </cell>
        </row>
        <row r="70">
          <cell r="A70" t="e">
            <v>#REF!</v>
          </cell>
          <cell r="B70" t="str">
            <v>소형MOTOR</v>
          </cell>
          <cell r="C70" t="str">
            <v>40W</v>
          </cell>
          <cell r="D70" t="str">
            <v>SET</v>
          </cell>
          <cell r="E70">
            <v>1</v>
          </cell>
          <cell r="F70" t="str">
            <v/>
          </cell>
        </row>
        <row r="71">
          <cell r="B71" t="str">
            <v>MOTOR BRACKET</v>
          </cell>
          <cell r="C71">
            <v>0</v>
          </cell>
          <cell r="D71" t="str">
            <v>SET</v>
          </cell>
          <cell r="E71">
            <v>1</v>
          </cell>
        </row>
        <row r="72">
          <cell r="B72" t="str">
            <v>REDUCER</v>
          </cell>
          <cell r="C72" t="str">
            <v>15:1</v>
          </cell>
          <cell r="D72" t="str">
            <v>SET</v>
          </cell>
          <cell r="E72">
            <v>1</v>
          </cell>
        </row>
        <row r="73">
          <cell r="B73" t="str">
            <v>S.Q PIPE</v>
          </cell>
          <cell r="C73" t="str">
            <v>ㅁ-50 x 50 x 2.3t</v>
          </cell>
          <cell r="D73" t="str">
            <v>本</v>
          </cell>
          <cell r="E73">
            <v>2</v>
          </cell>
          <cell r="F73" t="str">
            <v>8.66/6M=1.44 약 2本</v>
          </cell>
        </row>
        <row r="74">
          <cell r="B74" t="str">
            <v>AL RAIL</v>
          </cell>
          <cell r="C74" t="str">
            <v>주문 제작</v>
          </cell>
          <cell r="D74" t="str">
            <v>M</v>
          </cell>
          <cell r="E74">
            <v>9</v>
          </cell>
          <cell r="F74" t="str">
            <v>8.66M 약 9M</v>
          </cell>
        </row>
        <row r="75">
          <cell r="B75" t="str">
            <v>DRIVE PULLEY</v>
          </cell>
          <cell r="C75" t="str">
            <v>Ø60</v>
          </cell>
          <cell r="D75" t="str">
            <v>EA</v>
          </cell>
          <cell r="E75">
            <v>1</v>
          </cell>
        </row>
        <row r="76">
          <cell r="B76" t="str">
            <v>ADJUST BRACKET</v>
          </cell>
          <cell r="C76">
            <v>0</v>
          </cell>
          <cell r="D76" t="str">
            <v>EA</v>
          </cell>
          <cell r="E76">
            <v>1</v>
          </cell>
        </row>
        <row r="77">
          <cell r="B77" t="str">
            <v>MASTER CARRIER</v>
          </cell>
          <cell r="C77" t="str">
            <v>주문 제작</v>
          </cell>
          <cell r="D77" t="str">
            <v>EA</v>
          </cell>
          <cell r="E77">
            <v>2</v>
          </cell>
          <cell r="F77" t="str">
            <v>좌,우 최선단에</v>
          </cell>
        </row>
        <row r="78">
          <cell r="B78" t="str">
            <v>SINGLE CARRIER</v>
          </cell>
          <cell r="C78" t="str">
            <v>주문 제작</v>
          </cell>
          <cell r="D78" t="str">
            <v>EA</v>
          </cell>
          <cell r="E78">
            <v>44</v>
          </cell>
          <cell r="F78" t="str">
            <v>(8.66/0.2)x2=43.43EA 약 44EA</v>
          </cell>
        </row>
        <row r="79">
          <cell r="B79" t="str">
            <v>ROPE</v>
          </cell>
          <cell r="C79" t="str">
            <v>SUSØ1.6</v>
          </cell>
          <cell r="D79" t="str">
            <v>M</v>
          </cell>
          <cell r="E79">
            <v>17</v>
          </cell>
          <cell r="F79" t="str">
            <v>8.6x2=17.2M</v>
          </cell>
        </row>
        <row r="80">
          <cell r="B80" t="str">
            <v>LIMIT SWITCH</v>
          </cell>
          <cell r="C80">
            <v>0</v>
          </cell>
          <cell r="D80" t="str">
            <v>EA</v>
          </cell>
          <cell r="E80">
            <v>1</v>
          </cell>
        </row>
        <row r="81">
          <cell r="B81" t="str">
            <v>CURTAIN</v>
          </cell>
          <cell r="C81" t="str">
            <v>(VELVET선방염지)</v>
          </cell>
          <cell r="D81" t="str">
            <v>M2</v>
          </cell>
          <cell r="E81">
            <v>109</v>
          </cell>
          <cell r="F81" t="str">
            <v>(8.66x할증350%)=30.31, 3.3+가공여유(0.3)=3.6, 30.31x3.6=109.11M2 약 109M2</v>
          </cell>
          <cell r="G81">
            <v>3.5</v>
          </cell>
        </row>
        <row r="82">
          <cell r="B82" t="str">
            <v>PIPE</v>
          </cell>
          <cell r="C82" t="str">
            <v>Ø27.2</v>
          </cell>
          <cell r="D82" t="str">
            <v>本</v>
          </cell>
          <cell r="E82">
            <v>2</v>
          </cell>
          <cell r="F82" t="str">
            <v>8.66/6M=1.44 약 2本</v>
          </cell>
        </row>
        <row r="83">
          <cell r="B83" t="str">
            <v>PIPE CAP</v>
          </cell>
          <cell r="C83" t="str">
            <v>Ø27.2</v>
          </cell>
          <cell r="D83" t="str">
            <v>EA</v>
          </cell>
          <cell r="E83">
            <v>2</v>
          </cell>
          <cell r="F83" t="str">
            <v>양끝단 처리</v>
          </cell>
        </row>
        <row r="84">
          <cell r="B84" t="str">
            <v>PIPE JOINT</v>
          </cell>
          <cell r="C84" t="str">
            <v>Ø27.2</v>
          </cell>
          <cell r="D84" t="str">
            <v>EA</v>
          </cell>
          <cell r="E84">
            <v>1</v>
          </cell>
          <cell r="F84" t="str">
            <v>PIPE 2本이므로 연결부분 1SET</v>
          </cell>
          <cell r="G84" t="str">
            <v/>
          </cell>
          <cell r="H84" t="str">
            <v/>
          </cell>
        </row>
        <row r="85">
          <cell r="B85" t="str">
            <v>HEAD CURTAIN</v>
          </cell>
          <cell r="C85" t="str">
            <v>(VELVET선방염지)</v>
          </cell>
          <cell r="D85" t="str">
            <v>M2</v>
          </cell>
          <cell r="E85">
            <v>17</v>
          </cell>
          <cell r="F85" t="str">
            <v>(8.66x할증250%)=21.65, 0.5+가공여유(0.3)=0.8, 21.65x0.8=17.32 약 17M2</v>
          </cell>
          <cell r="G85">
            <v>2.5</v>
          </cell>
        </row>
        <row r="86">
          <cell r="B86" t="str">
            <v>도장비</v>
          </cell>
          <cell r="C86">
            <v>0</v>
          </cell>
          <cell r="D86" t="str">
            <v>M2</v>
          </cell>
          <cell r="E86">
            <v>2.5</v>
          </cell>
          <cell r="F86" t="str">
            <v>ㅁ50x50 (1.73)+ Ø27.2 (0.73)=약 2.46M2</v>
          </cell>
        </row>
        <row r="88">
          <cell r="E88" t="str">
            <v/>
          </cell>
        </row>
        <row r="90">
          <cell r="A90" t="e">
            <v>#REF!</v>
          </cell>
        </row>
        <row r="91">
          <cell r="A91" t="e">
            <v>#REF!</v>
          </cell>
          <cell r="B91" t="str">
            <v xml:space="preserve">공사명 : ROLL SCREEN (4,000L x 3,000H)        </v>
          </cell>
          <cell r="C91">
            <v>0</v>
          </cell>
          <cell r="D91" t="str">
            <v/>
          </cell>
          <cell r="E91" t="str">
            <v/>
          </cell>
          <cell r="F91" t="str">
            <v/>
          </cell>
          <cell r="G91">
            <v>0</v>
          </cell>
          <cell r="H91" t="str">
            <v>NO.1-03-00</v>
          </cell>
        </row>
        <row r="92">
          <cell r="A92" t="e">
            <v>#REF!</v>
          </cell>
          <cell r="B92" t="str">
            <v>원추형 MOTOR</v>
          </cell>
          <cell r="C92" t="str">
            <v>190W</v>
          </cell>
          <cell r="D92" t="str">
            <v>SET</v>
          </cell>
          <cell r="E92">
            <v>1</v>
          </cell>
          <cell r="F92" t="str">
            <v/>
          </cell>
        </row>
        <row r="93">
          <cell r="A93" t="e">
            <v>#REF!</v>
          </cell>
          <cell r="B93" t="str">
            <v>LIMIT SWITCH BOX</v>
          </cell>
          <cell r="C93" t="str">
            <v/>
          </cell>
          <cell r="D93" t="str">
            <v>SET</v>
          </cell>
          <cell r="E93">
            <v>1</v>
          </cell>
          <cell r="F93" t="str">
            <v/>
          </cell>
        </row>
        <row r="94">
          <cell r="A94" t="e">
            <v>#REF!</v>
          </cell>
          <cell r="B94" t="str">
            <v>BUSHING</v>
          </cell>
          <cell r="C94" t="str">
            <v/>
          </cell>
          <cell r="D94" t="str">
            <v>EA</v>
          </cell>
          <cell r="E94">
            <v>2</v>
          </cell>
          <cell r="F94" t="str">
            <v xml:space="preserve">ROLL SCREEN 2곳 </v>
          </cell>
        </row>
        <row r="95">
          <cell r="A95" t="e">
            <v>#REF!</v>
          </cell>
          <cell r="B95" t="str">
            <v>BEARING DIE</v>
          </cell>
          <cell r="C95" t="str">
            <v/>
          </cell>
          <cell r="D95" t="str">
            <v>EA</v>
          </cell>
          <cell r="E95">
            <v>2</v>
          </cell>
          <cell r="F95" t="str">
            <v/>
          </cell>
        </row>
        <row r="96">
          <cell r="A96" t="e">
            <v>#REF!</v>
          </cell>
          <cell r="B96" t="str">
            <v>주물 PIPE</v>
          </cell>
          <cell r="C96" t="str">
            <v>Ø53</v>
          </cell>
          <cell r="D96" t="str">
            <v>M</v>
          </cell>
          <cell r="E96">
            <v>4</v>
          </cell>
          <cell r="F96" t="str">
            <v/>
          </cell>
        </row>
        <row r="97">
          <cell r="A97" t="e">
            <v>#REF!</v>
          </cell>
          <cell r="B97" t="str">
            <v>BALANCE PIPE</v>
          </cell>
          <cell r="C97" t="str">
            <v>Ø27.2</v>
          </cell>
          <cell r="D97" t="str">
            <v>本</v>
          </cell>
          <cell r="E97">
            <v>1</v>
          </cell>
          <cell r="F97" t="str">
            <v xml:space="preserve">1本 = 6M </v>
          </cell>
        </row>
        <row r="98">
          <cell r="A98" t="e">
            <v>#REF!</v>
          </cell>
          <cell r="B98" t="str">
            <v>SCREEN</v>
          </cell>
          <cell r="C98" t="str">
            <v>ULTRA MATE</v>
          </cell>
          <cell r="D98" t="str">
            <v>M2</v>
          </cell>
          <cell r="E98">
            <v>15</v>
          </cell>
          <cell r="F98" t="str">
            <v>4M x (3M+0.8(가공여유)) = 15.2M2 약 15M2</v>
          </cell>
        </row>
        <row r="99">
          <cell r="A99" t="e">
            <v>#REF!</v>
          </cell>
          <cell r="B99" t="str">
            <v>SCREEN BOX A'SSY</v>
          </cell>
          <cell r="C99" t="str">
            <v/>
          </cell>
          <cell r="D99" t="str">
            <v>SET</v>
          </cell>
          <cell r="E99">
            <v>1</v>
          </cell>
          <cell r="F99" t="str">
            <v/>
          </cell>
        </row>
        <row r="100">
          <cell r="A100" t="e">
            <v>#REF!</v>
          </cell>
          <cell r="B100" t="str">
            <v>도 장 비</v>
          </cell>
          <cell r="C100" t="str">
            <v>각 2회</v>
          </cell>
          <cell r="D100" t="str">
            <v>M2</v>
          </cell>
          <cell r="E100">
            <v>5</v>
          </cell>
          <cell r="F100" t="str">
            <v>BOX(2)+BUSHING.DIE(0.8x2)+PIPE(0.66)+Ø27.2(0.34)= 4.6M2 약 5M2</v>
          </cell>
        </row>
        <row r="101">
          <cell r="A101" t="e">
            <v>#REF!</v>
          </cell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</row>
        <row r="102">
          <cell r="A102" t="e">
            <v>#REF!</v>
          </cell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</row>
        <row r="103">
          <cell r="A103" t="e">
            <v>#REF!</v>
          </cell>
        </row>
        <row r="104">
          <cell r="A104" t="e">
            <v>#REF!</v>
          </cell>
        </row>
        <row r="105">
          <cell r="A105" t="e">
            <v>#REF!</v>
          </cell>
        </row>
        <row r="106">
          <cell r="A106" t="e">
            <v>#REF!</v>
          </cell>
        </row>
        <row r="107">
          <cell r="A107" t="e">
            <v>#REF!</v>
          </cell>
        </row>
        <row r="108">
          <cell r="A108" t="e">
            <v>#REF!</v>
          </cell>
        </row>
        <row r="109">
          <cell r="A109" t="e">
            <v>#REF!</v>
          </cell>
        </row>
        <row r="110">
          <cell r="A110" t="e">
            <v>#REF!</v>
          </cell>
        </row>
        <row r="111">
          <cell r="A111" t="e">
            <v>#REF!</v>
          </cell>
        </row>
        <row r="112">
          <cell r="A112" t="e">
            <v>#REF!</v>
          </cell>
        </row>
        <row r="113">
          <cell r="A113" t="e">
            <v>#REF!</v>
          </cell>
          <cell r="B113" t="str">
            <v xml:space="preserve">공사명 : ROLL FLAG  (2,100L x 3,000H)  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 t="str">
            <v/>
          </cell>
          <cell r="H113" t="str">
            <v>NO.1-04-00</v>
          </cell>
        </row>
        <row r="114">
          <cell r="A114" t="e">
            <v>#REF!</v>
          </cell>
          <cell r="B114" t="str">
            <v>원추형 MOTOR</v>
          </cell>
          <cell r="C114" t="str">
            <v>100W</v>
          </cell>
          <cell r="D114" t="str">
            <v>SET</v>
          </cell>
          <cell r="E114">
            <v>1</v>
          </cell>
          <cell r="F114" t="str">
            <v/>
          </cell>
        </row>
        <row r="115">
          <cell r="A115" t="e">
            <v>#REF!</v>
          </cell>
          <cell r="B115" t="str">
            <v>LIMIT SWITCH BOX</v>
          </cell>
          <cell r="C115" t="str">
            <v/>
          </cell>
          <cell r="D115" t="str">
            <v>SET</v>
          </cell>
          <cell r="E115">
            <v>1</v>
          </cell>
          <cell r="F115" t="str">
            <v/>
          </cell>
        </row>
        <row r="116">
          <cell r="A116" t="e">
            <v>#REF!</v>
          </cell>
          <cell r="B116" t="str">
            <v>BUSHING</v>
          </cell>
          <cell r="C116" t="str">
            <v/>
          </cell>
          <cell r="D116" t="str">
            <v>EA</v>
          </cell>
          <cell r="E116">
            <v>2</v>
          </cell>
          <cell r="F116" t="str">
            <v xml:space="preserve">ROLL SCREEN 2곳 </v>
          </cell>
        </row>
        <row r="117">
          <cell r="A117" t="e">
            <v>#REF!</v>
          </cell>
          <cell r="B117" t="str">
            <v>BEARING DIE</v>
          </cell>
          <cell r="C117" t="str">
            <v/>
          </cell>
          <cell r="D117" t="str">
            <v>EA</v>
          </cell>
          <cell r="E117">
            <v>2</v>
          </cell>
          <cell r="F117" t="str">
            <v/>
          </cell>
        </row>
        <row r="118">
          <cell r="A118" t="e">
            <v>#REF!</v>
          </cell>
          <cell r="B118" t="str">
            <v>주물PIPE</v>
          </cell>
          <cell r="C118" t="str">
            <v>Ø53</v>
          </cell>
          <cell r="D118" t="str">
            <v>M</v>
          </cell>
          <cell r="E118">
            <v>2.1</v>
          </cell>
          <cell r="F118" t="str">
            <v/>
          </cell>
        </row>
        <row r="119">
          <cell r="A119" t="e">
            <v>#REF!</v>
          </cell>
          <cell r="B119" t="str">
            <v>BALANCE PIPE</v>
          </cell>
          <cell r="C119" t="str">
            <v>Ø27.2</v>
          </cell>
          <cell r="D119" t="str">
            <v>M</v>
          </cell>
          <cell r="E119">
            <v>2.1</v>
          </cell>
          <cell r="F119" t="str">
            <v/>
          </cell>
        </row>
        <row r="120">
          <cell r="A120" t="e">
            <v>#REF!</v>
          </cell>
          <cell r="B120" t="str">
            <v>FLAG</v>
          </cell>
          <cell r="C120" t="str">
            <v>ULTRA-MATE</v>
          </cell>
          <cell r="D120" t="str">
            <v>M2</v>
          </cell>
          <cell r="E120">
            <v>6</v>
          </cell>
          <cell r="F120" t="str">
            <v>2.1M x (3M+0.8(가공여유)) = 5.9M2 약 6M2</v>
          </cell>
        </row>
        <row r="121">
          <cell r="A121" t="e">
            <v>#REF!</v>
          </cell>
          <cell r="B121" t="str">
            <v>씰크 인쇄</v>
          </cell>
          <cell r="C121" t="str">
            <v/>
          </cell>
          <cell r="D121" t="str">
            <v>SET</v>
          </cell>
          <cell r="E121">
            <v>1</v>
          </cell>
          <cell r="F121" t="str">
            <v/>
          </cell>
        </row>
        <row r="122">
          <cell r="A122" t="e">
            <v>#REF!</v>
          </cell>
          <cell r="B122" t="str">
            <v>FLAG BOX A'SSY</v>
          </cell>
          <cell r="C122" t="str">
            <v/>
          </cell>
          <cell r="D122" t="str">
            <v>SET</v>
          </cell>
          <cell r="E122">
            <v>1</v>
          </cell>
          <cell r="F122" t="str">
            <v/>
          </cell>
        </row>
        <row r="123">
          <cell r="A123" t="e">
            <v>#REF!</v>
          </cell>
          <cell r="B123" t="str">
            <v>도 장 비</v>
          </cell>
          <cell r="C123" t="str">
            <v>각 2회</v>
          </cell>
          <cell r="D123" t="str">
            <v>M2</v>
          </cell>
          <cell r="E123">
            <v>4</v>
          </cell>
          <cell r="F123" t="str">
            <v>BOX(2)+BUSHING.DIE(0.8x2)+PIPE(0.34)+Ø27.2(0.17)= 4.11M2 약 4M2</v>
          </cell>
        </row>
        <row r="124">
          <cell r="A124" t="e">
            <v>#REF!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 t="str">
            <v/>
          </cell>
          <cell r="G124" t="str">
            <v/>
          </cell>
        </row>
        <row r="125">
          <cell r="A125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</row>
        <row r="129">
          <cell r="A129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2">
          <cell r="A132" t="e">
            <v>#REF!</v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</row>
        <row r="133">
          <cell r="A133" t="e">
            <v>#REF!</v>
          </cell>
        </row>
        <row r="135">
          <cell r="B135" t="str">
            <v>공사명: COVER CURTAIN (8,800L x 3,500H)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 t="str">
            <v>NO.1-05-00</v>
          </cell>
        </row>
        <row r="136">
          <cell r="B136" t="str">
            <v>소형MOTOR</v>
          </cell>
          <cell r="C136" t="str">
            <v>40W</v>
          </cell>
          <cell r="D136" t="str">
            <v>SET</v>
          </cell>
          <cell r="E136">
            <v>1</v>
          </cell>
          <cell r="F136" t="str">
            <v/>
          </cell>
        </row>
        <row r="137">
          <cell r="A137" t="e">
            <v>#REF!</v>
          </cell>
          <cell r="B137" t="str">
            <v>MOTOR BRACKET</v>
          </cell>
          <cell r="C137">
            <v>0</v>
          </cell>
          <cell r="D137" t="str">
            <v>SET</v>
          </cell>
          <cell r="E137">
            <v>1</v>
          </cell>
        </row>
        <row r="138">
          <cell r="A138" t="e">
            <v>#REF!</v>
          </cell>
          <cell r="B138" t="str">
            <v>REDUCER</v>
          </cell>
          <cell r="C138" t="str">
            <v>15:1</v>
          </cell>
          <cell r="D138" t="str">
            <v>SET</v>
          </cell>
          <cell r="E138">
            <v>1</v>
          </cell>
        </row>
        <row r="139">
          <cell r="A139" t="e">
            <v>#REF!</v>
          </cell>
          <cell r="B139" t="str">
            <v>S.Q PIPE</v>
          </cell>
          <cell r="C139" t="str">
            <v>ㅁ-50 x 50 x 2.3t</v>
          </cell>
          <cell r="D139" t="str">
            <v>本</v>
          </cell>
          <cell r="E139">
            <v>2</v>
          </cell>
          <cell r="F139" t="str">
            <v>8.8/6M=1.46 약 2本</v>
          </cell>
        </row>
        <row r="140">
          <cell r="A140" t="e">
            <v>#REF!</v>
          </cell>
          <cell r="B140" t="str">
            <v>AL RAIL</v>
          </cell>
          <cell r="C140" t="str">
            <v>주문 제작</v>
          </cell>
          <cell r="D140" t="str">
            <v>M</v>
          </cell>
          <cell r="E140">
            <v>9</v>
          </cell>
          <cell r="F140" t="str">
            <v>8.8M 약 9M</v>
          </cell>
        </row>
        <row r="141">
          <cell r="A141" t="e">
            <v>#REF!</v>
          </cell>
          <cell r="B141" t="str">
            <v>DRIVE PULLEY</v>
          </cell>
          <cell r="C141" t="str">
            <v>Ø60</v>
          </cell>
          <cell r="D141" t="str">
            <v>EA</v>
          </cell>
          <cell r="E141">
            <v>1</v>
          </cell>
        </row>
        <row r="142">
          <cell r="A142" t="e">
            <v>#REF!</v>
          </cell>
          <cell r="B142" t="str">
            <v>ADJUST BRACKET</v>
          </cell>
          <cell r="C142">
            <v>0</v>
          </cell>
          <cell r="D142" t="str">
            <v>EA</v>
          </cell>
          <cell r="E142">
            <v>1</v>
          </cell>
        </row>
        <row r="143">
          <cell r="A143" t="e">
            <v>#REF!</v>
          </cell>
          <cell r="B143" t="str">
            <v>MASTER CARRIER</v>
          </cell>
          <cell r="C143" t="str">
            <v>주문 제작</v>
          </cell>
          <cell r="D143" t="str">
            <v>EA</v>
          </cell>
          <cell r="E143">
            <v>2</v>
          </cell>
          <cell r="F143" t="str">
            <v>좌,우 최선단에</v>
          </cell>
        </row>
        <row r="144">
          <cell r="A144" t="e">
            <v>#REF!</v>
          </cell>
          <cell r="B144" t="str">
            <v>SINGLE CARRIER</v>
          </cell>
          <cell r="C144" t="str">
            <v>주문 제작</v>
          </cell>
          <cell r="D144" t="str">
            <v>EA</v>
          </cell>
          <cell r="E144">
            <v>44</v>
          </cell>
          <cell r="F144" t="str">
            <v>(8.8/0.2)x2=44EA 약 44EA</v>
          </cell>
        </row>
        <row r="145">
          <cell r="A145" t="e">
            <v>#REF!</v>
          </cell>
          <cell r="B145" t="str">
            <v>ROPE</v>
          </cell>
          <cell r="C145" t="str">
            <v>SUSØ1.6</v>
          </cell>
          <cell r="D145" t="str">
            <v>M</v>
          </cell>
          <cell r="E145">
            <v>18</v>
          </cell>
          <cell r="F145" t="str">
            <v>8.8x2=17.6M 약 18M</v>
          </cell>
        </row>
        <row r="146">
          <cell r="A146" t="e">
            <v>#REF!</v>
          </cell>
          <cell r="B146" t="str">
            <v>LIMIT SWITCH</v>
          </cell>
          <cell r="C146">
            <v>0</v>
          </cell>
          <cell r="D146" t="str">
            <v>EA</v>
          </cell>
          <cell r="E146">
            <v>1</v>
          </cell>
        </row>
        <row r="147">
          <cell r="A147" t="e">
            <v>#REF!</v>
          </cell>
          <cell r="B147" t="str">
            <v>LIMIT SWITCH</v>
          </cell>
          <cell r="C147">
            <v>0</v>
          </cell>
          <cell r="D147" t="str">
            <v>EA</v>
          </cell>
          <cell r="E147">
            <v>1</v>
          </cell>
        </row>
        <row r="148">
          <cell r="A148" t="e">
            <v>#REF!</v>
          </cell>
          <cell r="B148" t="str">
            <v>CURTAIN</v>
          </cell>
          <cell r="C148" t="str">
            <v>(암막지 선방염)</v>
          </cell>
          <cell r="D148" t="str">
            <v>M2</v>
          </cell>
          <cell r="E148">
            <v>117</v>
          </cell>
          <cell r="F148" t="str">
            <v>(8.8x할증350%)=30.8, 3.5+가공여유(0.3)=3.8, 30.8x3.8=117.04M2 약 117M2</v>
          </cell>
          <cell r="G148">
            <v>3.5</v>
          </cell>
        </row>
        <row r="149">
          <cell r="A149" t="e">
            <v>#REF!</v>
          </cell>
          <cell r="B149" t="str">
            <v>도장비</v>
          </cell>
          <cell r="C149">
            <v>0</v>
          </cell>
          <cell r="D149" t="str">
            <v>M2</v>
          </cell>
          <cell r="E149">
            <v>2</v>
          </cell>
          <cell r="F149" t="str">
            <v>PIPE(1.76)=약 2M2</v>
          </cell>
        </row>
        <row r="150">
          <cell r="A150" t="e">
            <v>#REF!</v>
          </cell>
        </row>
        <row r="151">
          <cell r="A151" t="e">
            <v>#REF!</v>
          </cell>
          <cell r="B151">
            <v>0</v>
          </cell>
          <cell r="C151">
            <v>0</v>
          </cell>
          <cell r="D151">
            <v>0</v>
          </cell>
          <cell r="E151" t="str">
            <v/>
          </cell>
        </row>
        <row r="152">
          <cell r="A152" t="e">
            <v>#REF!</v>
          </cell>
        </row>
        <row r="153">
          <cell r="F153" t="str">
            <v/>
          </cell>
        </row>
        <row r="154">
          <cell r="A154" t="e">
            <v>#REF!</v>
          </cell>
        </row>
        <row r="155">
          <cell r="A155" t="e">
            <v>#REF!</v>
          </cell>
        </row>
        <row r="156">
          <cell r="A156" t="e">
            <v>#REF!</v>
          </cell>
        </row>
        <row r="157">
          <cell r="B157" t="str">
            <v>공사명:WINDOW DARKEN CURTAIN(4,050L x 3,500H)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 t="str">
            <v>NO.1-06-00</v>
          </cell>
        </row>
        <row r="158">
          <cell r="B158" t="str">
            <v>소형 MOTOR</v>
          </cell>
          <cell r="C158" t="str">
            <v>25W</v>
          </cell>
          <cell r="D158" t="str">
            <v>SET</v>
          </cell>
          <cell r="E158">
            <v>1</v>
          </cell>
          <cell r="F158" t="str">
            <v/>
          </cell>
        </row>
        <row r="159">
          <cell r="A159" t="e">
            <v>#REF!</v>
          </cell>
          <cell r="B159" t="str">
            <v>MOTOR BRACKET</v>
          </cell>
          <cell r="C159">
            <v>0</v>
          </cell>
          <cell r="D159" t="str">
            <v>SET</v>
          </cell>
          <cell r="E159">
            <v>1</v>
          </cell>
        </row>
        <row r="160">
          <cell r="A160" t="e">
            <v>#REF!</v>
          </cell>
          <cell r="B160" t="str">
            <v>REDUCER</v>
          </cell>
          <cell r="C160" t="str">
            <v>15:1</v>
          </cell>
          <cell r="D160" t="str">
            <v>SET</v>
          </cell>
          <cell r="E160">
            <v>1</v>
          </cell>
        </row>
        <row r="161">
          <cell r="A161" t="e">
            <v>#REF!</v>
          </cell>
          <cell r="B161" t="str">
            <v>S.Q PIPE</v>
          </cell>
          <cell r="C161" t="str">
            <v>ㅁ-50 x 50 x 2.3t</v>
          </cell>
          <cell r="D161" t="str">
            <v>本</v>
          </cell>
          <cell r="E161">
            <v>2</v>
          </cell>
          <cell r="F161" t="str">
            <v>4.05/6M=0.675M 약 1本</v>
          </cell>
        </row>
        <row r="162">
          <cell r="A162" t="e">
            <v>#REF!</v>
          </cell>
          <cell r="B162" t="str">
            <v>AL RAIL</v>
          </cell>
          <cell r="C162" t="str">
            <v>주문 제작</v>
          </cell>
          <cell r="D162" t="str">
            <v>M</v>
          </cell>
          <cell r="E162">
            <v>4</v>
          </cell>
          <cell r="F162" t="str">
            <v>4.05M 약 4M</v>
          </cell>
        </row>
        <row r="163">
          <cell r="A163" t="e">
            <v>#REF!</v>
          </cell>
          <cell r="B163" t="str">
            <v>DRIVE PULLEY</v>
          </cell>
          <cell r="C163" t="str">
            <v>Ø60</v>
          </cell>
          <cell r="D163" t="str">
            <v>EA</v>
          </cell>
          <cell r="E163">
            <v>1</v>
          </cell>
        </row>
        <row r="164">
          <cell r="A164" t="e">
            <v>#REF!</v>
          </cell>
          <cell r="B164" t="str">
            <v>ADJUST BRACKET</v>
          </cell>
          <cell r="C164">
            <v>0</v>
          </cell>
          <cell r="D164" t="str">
            <v>EA</v>
          </cell>
          <cell r="E164">
            <v>1</v>
          </cell>
        </row>
        <row r="165">
          <cell r="A165" t="e">
            <v>#REF!</v>
          </cell>
          <cell r="B165" t="str">
            <v>MASTER CARRIER</v>
          </cell>
          <cell r="C165" t="str">
            <v>주문 제작</v>
          </cell>
          <cell r="D165" t="str">
            <v>EA</v>
          </cell>
          <cell r="E165">
            <v>2</v>
          </cell>
          <cell r="F165" t="str">
            <v>좌,우 최선단에</v>
          </cell>
        </row>
        <row r="166">
          <cell r="A166" t="e">
            <v>#REF!</v>
          </cell>
          <cell r="B166" t="str">
            <v>SINGLE CARRIER</v>
          </cell>
          <cell r="C166" t="str">
            <v>주문 제작</v>
          </cell>
          <cell r="D166" t="str">
            <v>EA</v>
          </cell>
          <cell r="E166">
            <v>20</v>
          </cell>
          <cell r="F166" t="str">
            <v>(4.05/0.2)x2=20.25EA 약 20EA</v>
          </cell>
        </row>
        <row r="167">
          <cell r="A167" t="e">
            <v>#REF!</v>
          </cell>
          <cell r="B167" t="str">
            <v>ROPE</v>
          </cell>
          <cell r="C167" t="str">
            <v>SUSØ1.6</v>
          </cell>
          <cell r="D167" t="str">
            <v>M</v>
          </cell>
          <cell r="E167">
            <v>8</v>
          </cell>
          <cell r="F167" t="str">
            <v>4.05x2=8.1M 약 8M</v>
          </cell>
        </row>
        <row r="168">
          <cell r="A168" t="e">
            <v>#REF!</v>
          </cell>
          <cell r="B168" t="str">
            <v>LIMIT SWITCH</v>
          </cell>
          <cell r="C168">
            <v>0</v>
          </cell>
          <cell r="D168" t="str">
            <v>EA</v>
          </cell>
          <cell r="E168">
            <v>1</v>
          </cell>
        </row>
        <row r="169">
          <cell r="A169" t="e">
            <v>#REF!</v>
          </cell>
          <cell r="B169" t="str">
            <v>CURTAIN</v>
          </cell>
          <cell r="C169" t="str">
            <v>(암막지 선방염)</v>
          </cell>
          <cell r="D169" t="str">
            <v>M2</v>
          </cell>
          <cell r="E169">
            <v>54</v>
          </cell>
          <cell r="F169" t="str">
            <v>(4.05x할증350%)=14.175, 3.5+가공여유(0.3)=3.8, 14.175x3.8=53.865 약 54M2</v>
          </cell>
          <cell r="G169">
            <v>3.5</v>
          </cell>
        </row>
        <row r="170">
          <cell r="A170" t="e">
            <v>#REF!</v>
          </cell>
          <cell r="B170" t="str">
            <v>도장비</v>
          </cell>
          <cell r="C170">
            <v>0</v>
          </cell>
          <cell r="D170" t="str">
            <v>M2</v>
          </cell>
          <cell r="E170">
            <v>1</v>
          </cell>
          <cell r="F170" t="str">
            <v>PIPE(0.8)=약 1M2</v>
          </cell>
        </row>
        <row r="171">
          <cell r="A171" t="e">
            <v>#REF!</v>
          </cell>
        </row>
        <row r="172">
          <cell r="A172" t="e">
            <v>#REF!</v>
          </cell>
          <cell r="B172">
            <v>0</v>
          </cell>
          <cell r="C172">
            <v>0</v>
          </cell>
          <cell r="D172">
            <v>0</v>
          </cell>
          <cell r="E172" t="str">
            <v/>
          </cell>
        </row>
        <row r="173">
          <cell r="A173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 t="str">
            <v/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  <cell r="B179" t="str">
            <v>공사명:DOOR DARKEN CURTAIN(4,050L x 3,500H)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 t="str">
            <v>NO.1-07-00</v>
          </cell>
        </row>
        <row r="180">
          <cell r="A180" t="e">
            <v>#REF!</v>
          </cell>
          <cell r="B180" t="str">
            <v>S.Q PIPE</v>
          </cell>
          <cell r="C180" t="str">
            <v>ㅁ-50 x 50 x 2.3t</v>
          </cell>
          <cell r="D180" t="str">
            <v>本</v>
          </cell>
          <cell r="E180">
            <v>1</v>
          </cell>
          <cell r="F180" t="str">
            <v>4.05/6M=0.675M 약 1本</v>
          </cell>
        </row>
        <row r="181">
          <cell r="A181" t="e">
            <v>#REF!</v>
          </cell>
          <cell r="B181" t="str">
            <v>AL RAIL</v>
          </cell>
          <cell r="C181" t="str">
            <v>주문 제작</v>
          </cell>
          <cell r="D181" t="str">
            <v>M</v>
          </cell>
          <cell r="E181">
            <v>4</v>
          </cell>
          <cell r="F181" t="str">
            <v>4.05M 약 4M</v>
          </cell>
        </row>
        <row r="182">
          <cell r="A182" t="e">
            <v>#REF!</v>
          </cell>
          <cell r="B182" t="str">
            <v>MASTER CARRIER</v>
          </cell>
          <cell r="C182" t="str">
            <v>주문 제작</v>
          </cell>
          <cell r="D182" t="str">
            <v>EA</v>
          </cell>
          <cell r="E182">
            <v>2</v>
          </cell>
          <cell r="F182" t="str">
            <v>좌,우 최선단에</v>
          </cell>
        </row>
        <row r="183">
          <cell r="A183" t="e">
            <v>#REF!</v>
          </cell>
          <cell r="B183" t="str">
            <v>SINGLE CARRIER</v>
          </cell>
          <cell r="C183" t="str">
            <v>주문 제작</v>
          </cell>
          <cell r="D183" t="str">
            <v>EA</v>
          </cell>
          <cell r="E183">
            <v>20</v>
          </cell>
          <cell r="F183" t="str">
            <v>(4.05/0.2)x2=20.25EA 약 20EA</v>
          </cell>
        </row>
        <row r="184">
          <cell r="A184" t="e">
            <v>#REF!</v>
          </cell>
          <cell r="B184" t="str">
            <v>CURTAIN</v>
          </cell>
          <cell r="C184" t="str">
            <v>(암막지 선방염)</v>
          </cell>
          <cell r="D184" t="str">
            <v>M2</v>
          </cell>
          <cell r="E184">
            <v>54</v>
          </cell>
          <cell r="F184" t="str">
            <v>(4.05x할증350%)=14.175, 3.5+가공여유(0.3)=3.8, 14.175x3.8=53.865 약 54M2</v>
          </cell>
          <cell r="G184">
            <v>3.5</v>
          </cell>
        </row>
        <row r="185">
          <cell r="A185" t="e">
            <v>#REF!</v>
          </cell>
          <cell r="B185" t="str">
            <v>도장비</v>
          </cell>
          <cell r="C185">
            <v>0</v>
          </cell>
          <cell r="D185" t="str">
            <v>M2</v>
          </cell>
          <cell r="E185">
            <v>1</v>
          </cell>
          <cell r="F185" t="str">
            <v>PIPE(0.8)=약 1M2</v>
          </cell>
        </row>
        <row r="186">
          <cell r="A186" t="e">
            <v>#REF!</v>
          </cell>
        </row>
        <row r="187">
          <cell r="A187" t="e">
            <v>#REF!</v>
          </cell>
          <cell r="B187">
            <v>0</v>
          </cell>
          <cell r="C187">
            <v>0</v>
          </cell>
          <cell r="D187">
            <v>0</v>
          </cell>
          <cell r="E187" t="str">
            <v/>
          </cell>
        </row>
        <row r="191">
          <cell r="F191" t="str">
            <v/>
          </cell>
        </row>
        <row r="193">
          <cell r="A193" t="e">
            <v>#REF!</v>
          </cell>
        </row>
        <row r="194">
          <cell r="A194" t="e">
            <v>#REF!</v>
          </cell>
        </row>
        <row r="195">
          <cell r="A195" t="e">
            <v>#REF!</v>
          </cell>
        </row>
        <row r="196">
          <cell r="A196" t="e">
            <v>#REF!</v>
          </cell>
        </row>
        <row r="198">
          <cell r="A198" t="e">
            <v>#REF!</v>
          </cell>
        </row>
        <row r="199">
          <cell r="A199" t="e">
            <v>#REF!</v>
          </cell>
        </row>
        <row r="200">
          <cell r="A200" t="e">
            <v>#REF!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 t="str">
            <v>293KG=0.293TON</v>
          </cell>
        </row>
        <row r="201">
          <cell r="A201" t="e">
            <v>#REF!</v>
          </cell>
          <cell r="B201" t="str">
            <v>공사명:GRID IRON(8,600L x 900D)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 t="str">
            <v>NO.1-08-00</v>
          </cell>
        </row>
        <row r="202">
          <cell r="A202" t="e">
            <v>#REF!</v>
          </cell>
          <cell r="B202" t="str">
            <v>CHANNEL</v>
          </cell>
          <cell r="C202" t="str">
            <v xml:space="preserve">[-100 x 50 x 5t </v>
          </cell>
          <cell r="D202" t="str">
            <v>KG</v>
          </cell>
          <cell r="E202">
            <v>275</v>
          </cell>
          <cell r="F202" t="str">
            <v>(8.6x2)+(0.9x12)=28M+(할증5%)=29.4M</v>
          </cell>
          <cell r="G202">
            <v>0.05</v>
          </cell>
        </row>
        <row r="203">
          <cell r="A203" t="e">
            <v>#REF!</v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>=29.4x9.36KG/M= 275.18KG 약 275KG</v>
          </cell>
        </row>
        <row r="204">
          <cell r="A204" t="e">
            <v>#REF!</v>
          </cell>
          <cell r="B204" t="str">
            <v>ROUND BAR</v>
          </cell>
          <cell r="C204" t="str">
            <v>Ø19</v>
          </cell>
          <cell r="D204" t="str">
            <v>KG</v>
          </cell>
          <cell r="E204">
            <v>18</v>
          </cell>
          <cell r="F204" t="str">
            <v xml:space="preserve">HANGER POINT 8곳,8x1M=8x2.23KG = 17.84KG </v>
          </cell>
        </row>
        <row r="205">
          <cell r="A205" t="e">
            <v>#REF!</v>
          </cell>
          <cell r="B205" t="str">
            <v>TURNBUCKLE</v>
          </cell>
          <cell r="C205" t="str">
            <v>W5/8" x 300</v>
          </cell>
          <cell r="D205" t="str">
            <v>EA</v>
          </cell>
          <cell r="E205">
            <v>8</v>
          </cell>
          <cell r="F205" t="str">
            <v>HANGER POINT</v>
          </cell>
        </row>
        <row r="206">
          <cell r="A206" t="e">
            <v>#REF!</v>
          </cell>
          <cell r="B206" t="str">
            <v>SHACKLE</v>
          </cell>
          <cell r="C206" t="str">
            <v xml:space="preserve">W5/8" </v>
          </cell>
          <cell r="D206" t="str">
            <v>EA</v>
          </cell>
          <cell r="E206">
            <v>16</v>
          </cell>
          <cell r="F206" t="str">
            <v>1PONT당 2EA씩이므로 8x2 = 16EA</v>
          </cell>
        </row>
        <row r="207">
          <cell r="A207" t="e">
            <v>#REF!</v>
          </cell>
          <cell r="B207" t="str">
            <v>HANGER BRACKET</v>
          </cell>
          <cell r="C207">
            <v>0</v>
          </cell>
          <cell r="D207" t="str">
            <v>EA</v>
          </cell>
          <cell r="E207">
            <v>8</v>
          </cell>
          <cell r="F207" t="str">
            <v>천정부분 HANGER POINT</v>
          </cell>
        </row>
        <row r="208">
          <cell r="A208" t="e">
            <v>#REF!</v>
          </cell>
          <cell r="B208" t="str">
            <v>HANGER PLATE</v>
          </cell>
          <cell r="C208" t="str">
            <v>PL 9tx200x75</v>
          </cell>
          <cell r="D208" t="str">
            <v>EA</v>
          </cell>
          <cell r="E208">
            <v>8</v>
          </cell>
          <cell r="F208" t="str">
            <v>GRID 부분 HANGER POINT</v>
          </cell>
        </row>
        <row r="209">
          <cell r="A209" t="e">
            <v>#REF!</v>
          </cell>
          <cell r="B209" t="str">
            <v>도 장 비</v>
          </cell>
          <cell r="C209" t="str">
            <v>각 2회</v>
          </cell>
          <cell r="D209" t="str">
            <v>M2</v>
          </cell>
          <cell r="E209">
            <v>21</v>
          </cell>
          <cell r="F209" t="str">
            <v>CH-100(29x0.6)+ROUND BAR(8x0.1)++T'ASSY(8x0.3)=20.6 약 21M2</v>
          </cell>
        </row>
        <row r="210">
          <cell r="A210" t="e">
            <v>#REF!</v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</row>
        <row r="211"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</row>
        <row r="218">
          <cell r="A218" t="e">
            <v>#REF!</v>
          </cell>
        </row>
        <row r="219">
          <cell r="A219" t="e">
            <v>#REF!</v>
          </cell>
        </row>
        <row r="220">
          <cell r="A220" t="e">
            <v>#REF!</v>
          </cell>
        </row>
        <row r="221">
          <cell r="A221" t="e">
            <v>#REF!</v>
          </cell>
        </row>
        <row r="222">
          <cell r="A222" t="e">
            <v>#REF!</v>
          </cell>
        </row>
        <row r="223">
          <cell r="B223" t="str">
            <v>공사명 : CONTROL PANEL</v>
          </cell>
          <cell r="C223">
            <v>0</v>
          </cell>
          <cell r="D223" t="str">
            <v/>
          </cell>
          <cell r="E223" t="str">
            <v/>
          </cell>
          <cell r="F223" t="str">
            <v/>
          </cell>
          <cell r="G223">
            <v>0</v>
          </cell>
          <cell r="H223" t="str">
            <v>NO.1-09-00</v>
          </cell>
        </row>
        <row r="224">
          <cell r="A224" t="e">
            <v>#REF!</v>
          </cell>
          <cell r="B224" t="str">
            <v>PANEL</v>
          </cell>
          <cell r="C224" t="str">
            <v>800Lx1200Hx250D</v>
          </cell>
          <cell r="D224" t="str">
            <v>SET</v>
          </cell>
          <cell r="E224">
            <v>1</v>
          </cell>
          <cell r="F224" t="str">
            <v/>
          </cell>
        </row>
        <row r="225">
          <cell r="B225" t="str">
            <v>MAIN N.F.B</v>
          </cell>
          <cell r="C225" t="str">
            <v>3P 20A</v>
          </cell>
          <cell r="D225" t="str">
            <v>EA</v>
          </cell>
          <cell r="E225">
            <v>1</v>
          </cell>
          <cell r="F225" t="str">
            <v/>
          </cell>
        </row>
        <row r="226">
          <cell r="A226" t="e">
            <v>#REF!</v>
          </cell>
          <cell r="B226" t="str">
            <v>N.F.B</v>
          </cell>
          <cell r="C226" t="str">
            <v>3P 30AF/10AT</v>
          </cell>
          <cell r="D226" t="str">
            <v>EA</v>
          </cell>
          <cell r="E226">
            <v>1</v>
          </cell>
          <cell r="F226" t="str">
            <v>1.5KW 1회로 이므로</v>
          </cell>
        </row>
        <row r="227">
          <cell r="A227" t="e">
            <v>#REF!</v>
          </cell>
          <cell r="B227" t="str">
            <v>N.F.B</v>
          </cell>
          <cell r="C227" t="str">
            <v>2P 5A</v>
          </cell>
          <cell r="D227" t="str">
            <v>EA</v>
          </cell>
          <cell r="E227">
            <v>10</v>
          </cell>
          <cell r="F227" t="str">
            <v>25W x 6회로, 40W x 2회로, 100W x 1회로, 190W x 1회로= 10회로이므로</v>
          </cell>
        </row>
        <row r="228">
          <cell r="A228" t="e">
            <v>#REF!</v>
          </cell>
          <cell r="B228" t="str">
            <v xml:space="preserve">N.F.B(MACHINE OP') </v>
          </cell>
          <cell r="C228" t="str">
            <v>2P 5A</v>
          </cell>
          <cell r="D228" t="str">
            <v>EA</v>
          </cell>
          <cell r="E228">
            <v>1</v>
          </cell>
          <cell r="F228" t="str">
            <v/>
          </cell>
        </row>
        <row r="229">
          <cell r="B229" t="str">
            <v>MAGNETIC S/W</v>
          </cell>
          <cell r="C229" t="str">
            <v>SMO - 15</v>
          </cell>
          <cell r="D229" t="str">
            <v>EA</v>
          </cell>
          <cell r="E229">
            <v>2</v>
          </cell>
          <cell r="F229" t="str">
            <v>1회로 (1.5KW이하) x 2EA씩 (정.역회전)</v>
          </cell>
        </row>
        <row r="230">
          <cell r="A230" t="e">
            <v>#REF!</v>
          </cell>
          <cell r="B230" t="str">
            <v>전  선</v>
          </cell>
          <cell r="C230" t="str">
            <v>UL #24</v>
          </cell>
          <cell r="D230" t="str">
            <v>M</v>
          </cell>
          <cell r="E230">
            <v>10</v>
          </cell>
          <cell r="F230" t="str">
            <v/>
          </cell>
        </row>
        <row r="231">
          <cell r="A231" t="e">
            <v>#REF!</v>
          </cell>
          <cell r="B231" t="str">
            <v>PILOT LAMP</v>
          </cell>
          <cell r="C231" t="str">
            <v/>
          </cell>
          <cell r="D231" t="str">
            <v>EA</v>
          </cell>
          <cell r="E231">
            <v>2</v>
          </cell>
          <cell r="F231" t="str">
            <v>POWER용 1EA, OPERATION용 1EA</v>
          </cell>
        </row>
        <row r="232">
          <cell r="B232" t="str">
            <v>T.H</v>
          </cell>
          <cell r="C232">
            <v>0</v>
          </cell>
          <cell r="D232" t="str">
            <v>EA</v>
          </cell>
          <cell r="E232">
            <v>1</v>
          </cell>
          <cell r="F232" t="str">
            <v>회로당 1EA씩 x 1회로</v>
          </cell>
        </row>
        <row r="233">
          <cell r="A233" t="e">
            <v>#REF!</v>
          </cell>
          <cell r="B233" t="str">
            <v>POWER RELAY</v>
          </cell>
          <cell r="C233" t="str">
            <v>4a4b</v>
          </cell>
          <cell r="D233" t="str">
            <v>EA</v>
          </cell>
          <cell r="E233">
            <v>20</v>
          </cell>
          <cell r="F233" t="str">
            <v>회로당 2EA씩 x 10회로</v>
          </cell>
        </row>
        <row r="234">
          <cell r="A234" t="e">
            <v>#REF!</v>
          </cell>
          <cell r="B234" t="str">
            <v>RELAY</v>
          </cell>
          <cell r="C234" t="str">
            <v>DC 24V 14PIN</v>
          </cell>
          <cell r="D234" t="str">
            <v>EA</v>
          </cell>
          <cell r="E234">
            <v>2</v>
          </cell>
          <cell r="F234" t="str">
            <v>회로당 2EA씩 x 1회로</v>
          </cell>
        </row>
        <row r="235">
          <cell r="A235" t="e">
            <v>#REF!</v>
          </cell>
          <cell r="B235" t="str">
            <v>RELAY SOCKET</v>
          </cell>
          <cell r="C235" t="str">
            <v>DC 24V 14PIN</v>
          </cell>
          <cell r="D235" t="str">
            <v>EA</v>
          </cell>
          <cell r="E235">
            <v>2</v>
          </cell>
          <cell r="F235" t="str">
            <v>회로당 2EA씩 x 1회로</v>
          </cell>
          <cell r="G235" t="str">
            <v/>
          </cell>
        </row>
        <row r="236">
          <cell r="A236" t="e">
            <v>#REF!</v>
          </cell>
          <cell r="B236" t="str">
            <v>FUSE/SOCKET</v>
          </cell>
          <cell r="C236" t="str">
            <v/>
          </cell>
          <cell r="D236" t="str">
            <v>EA</v>
          </cell>
          <cell r="E236">
            <v>3</v>
          </cell>
          <cell r="F236" t="str">
            <v>3상 이므로</v>
          </cell>
        </row>
        <row r="237">
          <cell r="A237" t="e">
            <v>#REF!</v>
          </cell>
          <cell r="B237" t="str">
            <v>TRANS</v>
          </cell>
          <cell r="C237" t="str">
            <v>250W 380/220,110,24V</v>
          </cell>
          <cell r="D237" t="str">
            <v>SET</v>
          </cell>
          <cell r="E237">
            <v>1</v>
          </cell>
        </row>
        <row r="238">
          <cell r="A238" t="e">
            <v>#REF!</v>
          </cell>
          <cell r="B238" t="str">
            <v>TERMINAL &amp; BLOCK</v>
          </cell>
          <cell r="C238" t="str">
            <v>20A</v>
          </cell>
          <cell r="D238" t="str">
            <v>EA</v>
          </cell>
          <cell r="E238">
            <v>44</v>
          </cell>
          <cell r="F238" t="str">
            <v>11CIR'x4EA=44EA (POWER)</v>
          </cell>
        </row>
        <row r="239">
          <cell r="A239" t="e">
            <v>#REF!</v>
          </cell>
          <cell r="B239" t="str">
            <v>TERMINAL &amp; BLOCK</v>
          </cell>
          <cell r="C239" t="str">
            <v>10A</v>
          </cell>
          <cell r="D239" t="str">
            <v>EA</v>
          </cell>
          <cell r="E239">
            <v>66</v>
          </cell>
          <cell r="F239" t="str">
            <v>11CIR'x6EA=66EA (OPERATION)</v>
          </cell>
        </row>
        <row r="240">
          <cell r="B240" t="str">
            <v>TERMINAL &amp; TUBE</v>
          </cell>
          <cell r="C240" t="str">
            <v>3.5sq</v>
          </cell>
          <cell r="D240" t="str">
            <v>SET</v>
          </cell>
          <cell r="E240">
            <v>88</v>
          </cell>
          <cell r="F240" t="str">
            <v/>
          </cell>
        </row>
        <row r="241">
          <cell r="A241" t="e">
            <v>#REF!</v>
          </cell>
          <cell r="B241" t="str">
            <v>TERMINAL &amp; TUBE</v>
          </cell>
          <cell r="C241" t="str">
            <v>1.25sq</v>
          </cell>
          <cell r="D241" t="str">
            <v>SET</v>
          </cell>
          <cell r="E241">
            <v>132</v>
          </cell>
          <cell r="F241" t="str">
            <v/>
          </cell>
        </row>
        <row r="242">
          <cell r="A242" t="e">
            <v>#REF!</v>
          </cell>
          <cell r="B242" t="str">
            <v>전   선</v>
          </cell>
          <cell r="C242" t="str">
            <v>IV 3.5sq</v>
          </cell>
          <cell r="D242" t="str">
            <v>M</v>
          </cell>
          <cell r="E242">
            <v>88</v>
          </cell>
          <cell r="F242" t="str">
            <v>회로당2M x (4가닥 x11회로)=88M</v>
          </cell>
        </row>
        <row r="243">
          <cell r="A243" t="e">
            <v>#REF!</v>
          </cell>
          <cell r="B243" t="str">
            <v>전   선</v>
          </cell>
          <cell r="C243" t="str">
            <v>IV 1.25sq</v>
          </cell>
          <cell r="D243" t="str">
            <v>M</v>
          </cell>
          <cell r="E243">
            <v>88</v>
          </cell>
          <cell r="F243" t="str">
            <v>회로당2M x (4가닥 x11회로)=88M</v>
          </cell>
          <cell r="G243">
            <v>0</v>
          </cell>
          <cell r="H243" t="str">
            <v/>
          </cell>
        </row>
        <row r="245">
          <cell r="A245" t="e">
            <v>#REF!</v>
          </cell>
          <cell r="B245" t="str">
            <v>공사명: CONTROL BOARD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 t="str">
            <v>NO.1-10-00</v>
          </cell>
        </row>
        <row r="246">
          <cell r="A246" t="e">
            <v>#REF!</v>
          </cell>
          <cell r="B246" t="str">
            <v>CONTROL BOARD</v>
          </cell>
          <cell r="C246" t="str">
            <v>325x350x80</v>
          </cell>
          <cell r="D246" t="str">
            <v>SET</v>
          </cell>
          <cell r="E246">
            <v>1</v>
          </cell>
          <cell r="F246" t="str">
            <v>도면 참조</v>
          </cell>
        </row>
        <row r="247">
          <cell r="A247" t="e">
            <v>#REF!</v>
          </cell>
          <cell r="B247" t="str">
            <v>PILOT LAMP</v>
          </cell>
          <cell r="C247" t="str">
            <v>Ø16</v>
          </cell>
          <cell r="D247" t="str">
            <v>EA</v>
          </cell>
          <cell r="E247">
            <v>1</v>
          </cell>
          <cell r="F247" t="str">
            <v>도면 참조</v>
          </cell>
        </row>
        <row r="248">
          <cell r="A248" t="e">
            <v>#REF!</v>
          </cell>
          <cell r="B248" t="str">
            <v>KEY S/W</v>
          </cell>
          <cell r="C248" t="str">
            <v/>
          </cell>
          <cell r="D248" t="str">
            <v>EA</v>
          </cell>
          <cell r="E248">
            <v>1</v>
          </cell>
          <cell r="F248" t="str">
            <v>도면 참조</v>
          </cell>
          <cell r="G248" t="str">
            <v/>
          </cell>
        </row>
        <row r="249">
          <cell r="A249" t="e">
            <v>#REF!</v>
          </cell>
          <cell r="B249" t="str">
            <v>EMERGENCY S/W</v>
          </cell>
          <cell r="C249" t="str">
            <v>Ø25</v>
          </cell>
          <cell r="D249" t="str">
            <v>EA</v>
          </cell>
          <cell r="E249">
            <v>1</v>
          </cell>
          <cell r="F249" t="str">
            <v>도면 참조</v>
          </cell>
        </row>
        <row r="250">
          <cell r="A250" t="e">
            <v>#REF!</v>
          </cell>
          <cell r="B250" t="str">
            <v>선 택 S/W</v>
          </cell>
          <cell r="C250" t="str">
            <v xml:space="preserve">Ø16 </v>
          </cell>
          <cell r="D250" t="str">
            <v>EA</v>
          </cell>
          <cell r="E250">
            <v>11</v>
          </cell>
          <cell r="F250" t="str">
            <v>도면 참조</v>
          </cell>
        </row>
        <row r="251">
          <cell r="A251" t="e">
            <v>#REF!</v>
          </cell>
          <cell r="B251" t="str">
            <v>PUSH BUTTON S/W</v>
          </cell>
          <cell r="C251" t="str">
            <v xml:space="preserve">Ø16 </v>
          </cell>
          <cell r="D251" t="str">
            <v>EA</v>
          </cell>
          <cell r="E251">
            <v>33</v>
          </cell>
          <cell r="F251" t="str">
            <v>11회로 x 3EA = 33EA</v>
          </cell>
        </row>
        <row r="252">
          <cell r="A252" t="e">
            <v>#REF!</v>
          </cell>
          <cell r="B252" t="str">
            <v>TERMINAL BLOCK</v>
          </cell>
          <cell r="C252" t="str">
            <v>20A</v>
          </cell>
          <cell r="D252" t="str">
            <v>EA</v>
          </cell>
          <cell r="E252">
            <v>33</v>
          </cell>
          <cell r="F252" t="str">
            <v>11회로 x3EA = 33EA</v>
          </cell>
        </row>
        <row r="253">
          <cell r="A253" t="e">
            <v>#REF!</v>
          </cell>
          <cell r="B253" t="str">
            <v/>
          </cell>
          <cell r="C253">
            <v>0</v>
          </cell>
          <cell r="D253" t="str">
            <v/>
          </cell>
          <cell r="E253" t="str">
            <v/>
          </cell>
          <cell r="F253" t="str">
            <v/>
          </cell>
        </row>
        <row r="254">
          <cell r="A254" t="e">
            <v>#REF!</v>
          </cell>
          <cell r="B254" t="str">
            <v/>
          </cell>
          <cell r="C254">
            <v>0</v>
          </cell>
          <cell r="D254" t="str">
            <v/>
          </cell>
          <cell r="E254" t="str">
            <v/>
          </cell>
          <cell r="F254" t="str">
            <v/>
          </cell>
        </row>
        <row r="255">
          <cell r="A255" t="e">
            <v>#REF!</v>
          </cell>
        </row>
        <row r="256">
          <cell r="A256" t="e">
            <v>#REF!</v>
          </cell>
        </row>
        <row r="258">
          <cell r="A258" t="e">
            <v>#REF!</v>
          </cell>
        </row>
        <row r="259">
          <cell r="A259" t="e">
            <v>#REF!</v>
          </cell>
        </row>
        <row r="260">
          <cell r="A260" t="e">
            <v>#REF!</v>
          </cell>
        </row>
        <row r="262">
          <cell r="A262" t="e">
            <v>#REF!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 t="str">
            <v/>
          </cell>
          <cell r="H262" t="str">
            <v/>
          </cell>
        </row>
        <row r="263">
          <cell r="A263" t="e">
            <v>#REF!</v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  <cell r="B267" t="str">
            <v>공사명 : MACHINE PART (1.5KW x 4P用: WINCH TYPE)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 t="str">
            <v>일위대가-1</v>
          </cell>
        </row>
        <row r="268">
          <cell r="A268" t="e">
            <v>#REF!</v>
          </cell>
          <cell r="B268" t="str">
            <v>MOTOR</v>
          </cell>
          <cell r="C268" t="str">
            <v>1.5KW x 4P</v>
          </cell>
          <cell r="D268" t="str">
            <v>대</v>
          </cell>
          <cell r="E268">
            <v>1</v>
          </cell>
          <cell r="F268" t="str">
            <v/>
          </cell>
        </row>
        <row r="269">
          <cell r="A269" t="e">
            <v>#REF!</v>
          </cell>
          <cell r="B269" t="str">
            <v>DISK BRAKE</v>
          </cell>
          <cell r="C269" t="str">
            <v>1.5KW x 4P用</v>
          </cell>
          <cell r="D269" t="str">
            <v>대</v>
          </cell>
          <cell r="E269">
            <v>1</v>
          </cell>
          <cell r="F269" t="str">
            <v/>
          </cell>
        </row>
        <row r="270">
          <cell r="A270" t="e">
            <v>#REF!</v>
          </cell>
          <cell r="B270" t="str">
            <v>BOLT,NUT,W/S,S/W</v>
          </cell>
          <cell r="C270" t="str">
            <v>M12 x 40L</v>
          </cell>
          <cell r="D270" t="str">
            <v>SET</v>
          </cell>
          <cell r="E270">
            <v>4</v>
          </cell>
          <cell r="F270" t="str">
            <v>MOTOR 고정용</v>
          </cell>
        </row>
        <row r="271">
          <cell r="A271" t="e">
            <v>#REF!</v>
          </cell>
          <cell r="B271" t="str">
            <v>MOTOR DIE</v>
          </cell>
          <cell r="C271" t="str">
            <v>1.5KW x 4P用</v>
          </cell>
          <cell r="D271" t="str">
            <v>SET</v>
          </cell>
          <cell r="E271">
            <v>1</v>
          </cell>
          <cell r="F271" t="str">
            <v>MOTOR 고정용</v>
          </cell>
        </row>
        <row r="272">
          <cell r="A272" t="e">
            <v>#REF!</v>
          </cell>
          <cell r="B272" t="str">
            <v>STUD BOLT</v>
          </cell>
          <cell r="C272" t="str">
            <v>M16 x 200L</v>
          </cell>
          <cell r="D272" t="str">
            <v>SET</v>
          </cell>
          <cell r="E272">
            <v>4</v>
          </cell>
          <cell r="F272" t="str">
            <v>MOTOR 출력축과 WORM REDUCER 입력축과의 거리조절용</v>
          </cell>
        </row>
        <row r="273">
          <cell r="A273" t="e">
            <v>#REF!</v>
          </cell>
          <cell r="B273" t="str">
            <v>NUT</v>
          </cell>
          <cell r="C273" t="str">
            <v>M16</v>
          </cell>
          <cell r="D273" t="str">
            <v>EA</v>
          </cell>
          <cell r="E273">
            <v>16</v>
          </cell>
          <cell r="F273" t="str">
            <v>STUD BOLT 1EA당 4EA씩으므로 4EAx4EA= 16EA</v>
          </cell>
        </row>
        <row r="274">
          <cell r="A274" t="e">
            <v>#REF!</v>
          </cell>
          <cell r="B274" t="str">
            <v xml:space="preserve">V-PULLEY </v>
          </cell>
          <cell r="C274" t="str">
            <v>B형 x 2열 x 3"</v>
          </cell>
          <cell r="D274" t="str">
            <v>EA</v>
          </cell>
          <cell r="E274">
            <v>1</v>
          </cell>
          <cell r="F274" t="str">
            <v>MOTOR 출력용</v>
          </cell>
        </row>
        <row r="275">
          <cell r="A275" t="e">
            <v>#REF!</v>
          </cell>
          <cell r="B275" t="str">
            <v xml:space="preserve">V-PULLEY </v>
          </cell>
          <cell r="C275" t="str">
            <v>B형 x 2열 x 8"</v>
          </cell>
          <cell r="D275" t="str">
            <v>EA</v>
          </cell>
          <cell r="E275">
            <v>1</v>
          </cell>
          <cell r="F275" t="str">
            <v>WORM REDUCER 입력축용</v>
          </cell>
        </row>
        <row r="276">
          <cell r="A276" t="e">
            <v>#REF!</v>
          </cell>
          <cell r="B276" t="str">
            <v>V-BELT</v>
          </cell>
          <cell r="C276" t="str">
            <v>B형 x 42"</v>
          </cell>
          <cell r="D276" t="str">
            <v>EA</v>
          </cell>
          <cell r="E276">
            <v>2</v>
          </cell>
          <cell r="F276" t="str">
            <v>V-PULLEY가 2열</v>
          </cell>
        </row>
        <row r="277">
          <cell r="A277" t="e">
            <v>#REF!</v>
          </cell>
          <cell r="B277" t="str">
            <v>WORM REDUCER</v>
          </cell>
          <cell r="C277" t="str">
            <v>1.5KW x 4P用</v>
          </cell>
          <cell r="D277" t="str">
            <v>대</v>
          </cell>
          <cell r="E277">
            <v>1</v>
          </cell>
          <cell r="F277" t="str">
            <v/>
          </cell>
        </row>
        <row r="278">
          <cell r="A278" t="e">
            <v>#REF!</v>
          </cell>
          <cell r="B278" t="str">
            <v>BOLT,NUT,W/S,S/W</v>
          </cell>
          <cell r="C278" t="str">
            <v>M16 x 60L</v>
          </cell>
          <cell r="D278" t="str">
            <v>SET</v>
          </cell>
          <cell r="E278">
            <v>2</v>
          </cell>
          <cell r="F278" t="str">
            <v>WORM REDUCER 고정용</v>
          </cell>
        </row>
        <row r="279">
          <cell r="A279" t="e">
            <v>#REF!</v>
          </cell>
          <cell r="B279" t="str">
            <v>BEARING</v>
          </cell>
          <cell r="C279" t="str">
            <v>UCP #207</v>
          </cell>
          <cell r="D279" t="str">
            <v>EA</v>
          </cell>
          <cell r="E279">
            <v>1</v>
          </cell>
          <cell r="F279" t="str">
            <v/>
          </cell>
        </row>
        <row r="280">
          <cell r="A280" t="e">
            <v>#REF!</v>
          </cell>
          <cell r="B280" t="str">
            <v>BEARING DIE</v>
          </cell>
          <cell r="C280" t="str">
            <v>UCP #207用</v>
          </cell>
          <cell r="D280" t="str">
            <v>EA</v>
          </cell>
          <cell r="E280">
            <v>1</v>
          </cell>
          <cell r="F280" t="str">
            <v/>
          </cell>
        </row>
        <row r="281">
          <cell r="A281" t="e">
            <v>#REF!</v>
          </cell>
          <cell r="B281" t="str">
            <v>BOLT,NUT,W/S,S/W</v>
          </cell>
          <cell r="C281" t="str">
            <v>M16 x 60L</v>
          </cell>
          <cell r="D281" t="str">
            <v>SET</v>
          </cell>
          <cell r="E281">
            <v>2</v>
          </cell>
          <cell r="F281" t="str">
            <v>BEARING DIE 고정용</v>
          </cell>
        </row>
        <row r="282">
          <cell r="A282" t="e">
            <v>#REF!</v>
          </cell>
          <cell r="B282" t="str">
            <v>CHAIN SPROCKET</v>
          </cell>
          <cell r="C282" t="str">
            <v>DS #35 x 12t</v>
          </cell>
          <cell r="D282" t="str">
            <v>SET</v>
          </cell>
          <cell r="E282">
            <v>1</v>
          </cell>
          <cell r="F282" t="str">
            <v>LIMIT 제어동력 전달용 (CAM LINIT S/W 입력축)</v>
          </cell>
        </row>
        <row r="283">
          <cell r="A283" t="e">
            <v>#REF!</v>
          </cell>
          <cell r="B283" t="str">
            <v>CHAIN SPROCKET</v>
          </cell>
          <cell r="C283" t="str">
            <v>DS #35 x 27t</v>
          </cell>
          <cell r="D283" t="str">
            <v>SET</v>
          </cell>
          <cell r="E283">
            <v>1</v>
          </cell>
          <cell r="F283" t="str">
            <v>LIMIT 제어동력 전달용 (WORM REDUCER 출력축 끝단)</v>
          </cell>
        </row>
        <row r="284">
          <cell r="A284" t="e">
            <v>#REF!</v>
          </cell>
          <cell r="B284" t="str">
            <v xml:space="preserve">CHAIN </v>
          </cell>
          <cell r="C284" t="str">
            <v xml:space="preserve">DS #35 </v>
          </cell>
          <cell r="D284" t="str">
            <v>SET</v>
          </cell>
          <cell r="E284">
            <v>1</v>
          </cell>
          <cell r="F284" t="str">
            <v>LIMIT 제어동력</v>
          </cell>
        </row>
        <row r="285">
          <cell r="A285" t="e">
            <v>#REF!</v>
          </cell>
          <cell r="B285" t="str">
            <v>CHAIN OFFSET LINK</v>
          </cell>
          <cell r="C285" t="str">
            <v xml:space="preserve">DS #35用 </v>
          </cell>
          <cell r="D285" t="str">
            <v>EA</v>
          </cell>
          <cell r="E285">
            <v>1</v>
          </cell>
          <cell r="F285" t="str">
            <v>CHAIN 연결용</v>
          </cell>
        </row>
        <row r="286">
          <cell r="A286" t="e">
            <v>#REF!</v>
          </cell>
          <cell r="B286" t="str">
            <v>CAM LIMIT S/W</v>
          </cell>
          <cell r="C286" t="str">
            <v>SCREW TYPE</v>
          </cell>
          <cell r="D286" t="str">
            <v>SET</v>
          </cell>
          <cell r="E286">
            <v>1</v>
          </cell>
          <cell r="F286" t="str">
            <v>LIMIT 제어동력</v>
          </cell>
        </row>
        <row r="287">
          <cell r="A287" t="e">
            <v>#REF!</v>
          </cell>
          <cell r="B287" t="str">
            <v>LIMIT S/W DIE</v>
          </cell>
          <cell r="C287" t="str">
            <v/>
          </cell>
          <cell r="D287" t="str">
            <v>SET</v>
          </cell>
          <cell r="E287">
            <v>1</v>
          </cell>
          <cell r="F287" t="str">
            <v/>
          </cell>
        </row>
        <row r="288">
          <cell r="A288" t="e">
            <v>#REF!</v>
          </cell>
          <cell r="B288" t="str">
            <v>BOLT,NUT,W/S,S/W</v>
          </cell>
          <cell r="C288" t="str">
            <v>M6 x 30L</v>
          </cell>
          <cell r="D288" t="str">
            <v>SET</v>
          </cell>
          <cell r="E288">
            <v>2</v>
          </cell>
          <cell r="F288" t="str">
            <v>CAM LIMITS S/W 고정용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1">
          <cell r="A301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4">
          <cell r="A304" t="e">
            <v>#REF!</v>
          </cell>
        </row>
        <row r="305">
          <cell r="A305" t="e">
            <v>#REF!</v>
          </cell>
        </row>
        <row r="306">
          <cell r="A306" t="e">
            <v>#REF!</v>
          </cell>
        </row>
        <row r="307">
          <cell r="A307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2">
          <cell r="A312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0">
          <cell r="A330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49">
          <cell r="A349" t="e">
            <v>#REF!</v>
          </cell>
        </row>
        <row r="350">
          <cell r="A350" t="e">
            <v>#REF!</v>
          </cell>
        </row>
        <row r="351">
          <cell r="A351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/>
      <sheetData sheetId="963"/>
      <sheetData sheetId="964"/>
      <sheetData sheetId="965"/>
      <sheetData sheetId="966"/>
      <sheetData sheetId="967"/>
      <sheetData sheetId="968" refreshError="1"/>
      <sheetData sheetId="969" refreshError="1"/>
      <sheetData sheetId="970" refreshError="1"/>
      <sheetData sheetId="971" refreshError="1"/>
      <sheetData sheetId="972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/>
      <sheetData sheetId="1322" refreshError="1"/>
      <sheetData sheetId="1323" refreshError="1"/>
      <sheetData sheetId="1324" refreshError="1"/>
      <sheetData sheetId="1325" refreshError="1"/>
      <sheetData sheetId="1326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/>
      <sheetData sheetId="1515"/>
      <sheetData sheetId="1516"/>
      <sheetData sheetId="1517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RAGE"/>
      <sheetName val="Y-WORK"/>
      <sheetName val="YES"/>
      <sheetName val="제수변수량"/>
      <sheetName val="공기변수량"/>
      <sheetName val="설계예산서"/>
      <sheetName val="수량집계"/>
      <sheetName val="조명율표"/>
      <sheetName val="내역서2안"/>
      <sheetName val="가로등내역서"/>
      <sheetName val="수량산출"/>
      <sheetName val="총괄"/>
      <sheetName val="토목"/>
      <sheetName val="수량산출서"/>
      <sheetName val="DATA"/>
      <sheetName val="2000.11월설계내역"/>
      <sheetName val="일위대가"/>
      <sheetName val="#REF"/>
      <sheetName val="터파기및재료"/>
      <sheetName val="집계표"/>
      <sheetName val="단가"/>
      <sheetName val="총괄표"/>
      <sheetName val="말뚝지지력산정"/>
      <sheetName val="전선 및 전선관"/>
      <sheetName val="실행철강하도"/>
      <sheetName val="내역서"/>
      <sheetName val="단가산출"/>
      <sheetName val="소야공정계획표"/>
      <sheetName val="6호기"/>
      <sheetName val="입찰안"/>
      <sheetName val="준검 내역서"/>
      <sheetName val="봉양~조차장간고하개명(신설)"/>
      <sheetName val="하조서"/>
      <sheetName val="내역"/>
      <sheetName val="보증수수료산출"/>
      <sheetName val="bid"/>
      <sheetName val="기계경비"/>
      <sheetName val="1.수인터널"/>
      <sheetName val="가로등"/>
      <sheetName val="수목데이타 "/>
      <sheetName val="변압기 및 발전기 용량"/>
      <sheetName val="공사비예산서(토목분)"/>
      <sheetName val="각형맨홀"/>
      <sheetName val="수목단가"/>
      <sheetName val="시설수량표"/>
      <sheetName val="식재수량표"/>
      <sheetName val="일위목록"/>
      <sheetName val="자재단가"/>
      <sheetName val="ASP포장"/>
      <sheetName val="단가산출서(기계)"/>
      <sheetName val="JUCK"/>
      <sheetName val="INPUT"/>
      <sheetName val="교각1"/>
      <sheetName val="부대내역"/>
      <sheetName val="단가조사"/>
      <sheetName val="일위대가표"/>
      <sheetName val="단가 및 재료비"/>
      <sheetName val="점검총괄"/>
      <sheetName val="일위대가표(유단가)"/>
      <sheetName val="Sheet1"/>
      <sheetName val="20관리비율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총괄집계표"/>
      <sheetName val="MOTOR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Baby일위대가"/>
      <sheetName val="표지 (2)"/>
      <sheetName val="호계"/>
      <sheetName val="제암"/>
      <sheetName val="월마트"/>
      <sheetName val="월드컵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DATA1"/>
      <sheetName val="정부노임단가"/>
      <sheetName val="주상도"/>
      <sheetName val="점수계산1-2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물가자료"/>
      <sheetName val="품의서"/>
      <sheetName val="부하계산서"/>
      <sheetName val="물가시세"/>
      <sheetName val="SG"/>
      <sheetName val="전신환매도율"/>
      <sheetName val="2000년1차"/>
      <sheetName val="EACT10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상수도토공집계표"/>
      <sheetName val="CABLE SIZE-3"/>
      <sheetName val="A-4"/>
      <sheetName val="탑(을지)"/>
      <sheetName val="자재목록"/>
      <sheetName val="대치판정"/>
      <sheetName val="신우"/>
      <sheetName val="에너지동"/>
      <sheetName val="견적대비"/>
      <sheetName val="부속동"/>
      <sheetName val="단가조사서"/>
      <sheetName val="예산갑지"/>
      <sheetName val="부서현황"/>
      <sheetName val="3BL공동구 수량"/>
      <sheetName val="내역서(전기)"/>
      <sheetName val="연습"/>
      <sheetName val="일위대가(목록)"/>
      <sheetName val="재료비"/>
      <sheetName val="Total"/>
      <sheetName val="원가계산"/>
      <sheetName val="설계내역서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ETC"/>
      <sheetName val="돌망태단위수량"/>
      <sheetName val="말뚝물량"/>
      <sheetName val="요율"/>
      <sheetName val="자재대"/>
      <sheetName val="소요자재"/>
      <sheetName val="노무산출서"/>
      <sheetName val="코드표"/>
      <sheetName val="Sheet1 (2)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입찰결과(DATA)"/>
      <sheetName val="AS포장복구 "/>
      <sheetName val="데이타"/>
      <sheetName val="가감수량"/>
      <sheetName val="맨홀수량산출"/>
      <sheetName val="증감대비"/>
      <sheetName val="공종단가"/>
      <sheetName val="2006기계경비산출표"/>
      <sheetName val="AILC004"/>
      <sheetName val="BASIC (2)"/>
      <sheetName val="종합기별"/>
      <sheetName val="노무비명세서"/>
      <sheetName val="소요자재명세서"/>
      <sheetName val="구조물철거타공정이월"/>
      <sheetName val="참조-(1)"/>
      <sheetName val="적용(기계)"/>
      <sheetName val="통장출금액"/>
      <sheetName val="기계경비시간당손료목록"/>
      <sheetName val="공구원가계산"/>
      <sheetName val="1차증가원가계산"/>
      <sheetName val="일위집계표"/>
      <sheetName val="간선계산"/>
      <sheetName val="동력부하(도산)"/>
      <sheetName val="간접1"/>
      <sheetName val="단면가정"/>
      <sheetName val="옹벽수량집계"/>
      <sheetName val="자재단가표"/>
      <sheetName val="고창터널(고창방향)"/>
      <sheetName val="터널조도"/>
      <sheetName val="BOX전기내역"/>
      <sheetName val="AS복구"/>
      <sheetName val="중기터파기"/>
      <sheetName val="변수값"/>
      <sheetName val="중기상차"/>
      <sheetName val="MACRO(MCC)"/>
      <sheetName val="노무비 근거"/>
      <sheetName val="입출재고현황 (2)"/>
      <sheetName val="CTEMCOST"/>
      <sheetName val="노임"/>
      <sheetName val="담장산출"/>
      <sheetName val="수로교총재료집계"/>
      <sheetName val="단면 (2)"/>
      <sheetName val="본선차로수량집계표"/>
      <sheetName val="참고"/>
      <sheetName val="공사개요"/>
      <sheetName val="수주현황2월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토공유동표"/>
      <sheetName val="교각계산"/>
      <sheetName val="견적조건"/>
      <sheetName val="견적조건(을지)"/>
      <sheetName val="식생블럭단위수량"/>
      <sheetName val="을지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0.집계"/>
      <sheetName val="N賃率-職"/>
      <sheetName val="가로등부표"/>
      <sheetName val="001"/>
      <sheetName val="노무비"/>
      <sheetName val="총계"/>
      <sheetName val="매립"/>
      <sheetName val="조도계산서 (도서)"/>
      <sheetName val="LOPCALC"/>
      <sheetName val="재료"/>
      <sheetName val="제경비율"/>
      <sheetName val="MAIN_TABLE"/>
      <sheetName val="1.설계조건"/>
      <sheetName val="입찰보고"/>
      <sheetName val="1차설계변경내역"/>
      <sheetName val="XL4Poppy"/>
      <sheetName val="동원(3)"/>
      <sheetName val="예정(3)"/>
      <sheetName val="주형"/>
      <sheetName val="설계조건"/>
      <sheetName val="날개벽(TYPE3)"/>
      <sheetName val="BQ"/>
      <sheetName val="비교표"/>
      <sheetName val="아산추가1220"/>
      <sheetName val="당초"/>
      <sheetName val="3-1.CB"/>
      <sheetName val="일위대가목차"/>
      <sheetName val="노무비단가"/>
      <sheetName val="일위대가(가설)"/>
      <sheetName val="98지급계획"/>
      <sheetName val="본공사"/>
      <sheetName val="DANGA"/>
      <sheetName val="실행내역서"/>
      <sheetName val="인건비"/>
      <sheetName val="BID-도로"/>
      <sheetName val="내력서"/>
      <sheetName val="설계"/>
      <sheetName val="대창(함평)-창열"/>
      <sheetName val="대창(장성)"/>
      <sheetName val="설 계"/>
      <sheetName val="조건표"/>
      <sheetName val="JJ"/>
      <sheetName val="Data&amp;Result"/>
      <sheetName val="일위대가(출입)"/>
      <sheetName val="일위대가(계측기설치)"/>
      <sheetName val="감액총괄표"/>
      <sheetName val="KMT물량"/>
      <sheetName val="48일위"/>
      <sheetName val="공종별원가계산"/>
      <sheetName val="재료집계"/>
      <sheetName val="스톱로그내역"/>
      <sheetName val="Macro(차단기)"/>
      <sheetName val="EQUIP-H"/>
      <sheetName val="기계내역"/>
      <sheetName val="경비_원본"/>
      <sheetName val="토공"/>
      <sheetName val="우수맨홀공제단위수량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기계경비(시간당)"/>
      <sheetName val="램머"/>
      <sheetName val="2000전체분"/>
      <sheetName val="일반수량"/>
      <sheetName val="VA_code"/>
      <sheetName val="말고개터널조명전압강하"/>
      <sheetName val=" 상부공통집계(총괄)"/>
      <sheetName val="전기일위대가"/>
      <sheetName val="단면(RW1)"/>
      <sheetName val="WORK"/>
      <sheetName val="시설물일위"/>
      <sheetName val="소비자가"/>
      <sheetName val="ilch"/>
      <sheetName val="IMP(MAIN)"/>
      <sheetName val="IMP (REACTOR)"/>
      <sheetName val="차액보증"/>
      <sheetName val="오산갈곳"/>
      <sheetName val="맨홀수량집계"/>
      <sheetName val="1.설계기준"/>
      <sheetName val="현황CODE"/>
      <sheetName val="손익현황"/>
      <sheetName val="3차설계"/>
      <sheetName val="기둥(원형)"/>
      <sheetName val="ABUT수량-A1"/>
      <sheetName val="밸브설치"/>
      <sheetName val="3.바닥판설계"/>
      <sheetName val="안정계산"/>
      <sheetName val="단면검토"/>
      <sheetName val="원가"/>
      <sheetName val="외주"/>
      <sheetName val="약품설비"/>
      <sheetName val="PO-BOQ"/>
      <sheetName val="9-1차이내역"/>
      <sheetName val="관로"/>
      <sheetName val="아파트기별"/>
      <sheetName val="공리일"/>
      <sheetName val="일위대가목록"/>
      <sheetName val="단가일람"/>
      <sheetName val="조경일람"/>
      <sheetName val="인건비 "/>
      <sheetName val="포장공"/>
      <sheetName val="일반수량총괄"/>
      <sheetName val="의왕내역"/>
      <sheetName val="변경비교-을"/>
      <sheetName val="현장지지물물량"/>
      <sheetName val="1SPAN"/>
      <sheetName val="5.정산서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연결관산출조서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견적의뢰서"/>
      <sheetName val="간접비"/>
      <sheetName val="물량표"/>
      <sheetName val="신공항A-9(원가수정)"/>
      <sheetName val="DATE"/>
      <sheetName val="guard(mac)"/>
      <sheetName val="품셈TABLE"/>
      <sheetName val="품셈표"/>
      <sheetName val="부대대비"/>
      <sheetName val="냉연집계"/>
      <sheetName val="BSD (2)"/>
      <sheetName val="산출내역서"/>
      <sheetName val="저"/>
      <sheetName val="SLAB&quot;1&quot;"/>
      <sheetName val="경상비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토목주소"/>
      <sheetName val="프랜트면허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구역화물"/>
      <sheetName val="unit 4"/>
      <sheetName val="Summary Sheets"/>
      <sheetName val="일위목록-기"/>
      <sheetName val="6동"/>
      <sheetName val="부대공Ⅱ"/>
      <sheetName val="Chart1"/>
      <sheetName val="단위내역목록"/>
      <sheetName val="단위내역서"/>
      <sheetName val="원가(1)"/>
      <sheetName val="원가(2)"/>
      <sheetName val="공량산출서"/>
      <sheetName val="기자재대비표"/>
      <sheetName val="Mc1"/>
      <sheetName val="2000,9월 일위"/>
      <sheetName val="물량산출근거"/>
      <sheetName val="토목내역"/>
      <sheetName val="CONCRETE"/>
      <sheetName val="현장관리비내역서"/>
      <sheetName val="설산1.나"/>
      <sheetName val="본사S"/>
      <sheetName val="전압강하계산"/>
      <sheetName val="D-3503"/>
      <sheetName val="과천MAIN"/>
      <sheetName val="조건"/>
      <sheetName val="여흥"/>
      <sheetName val="가설건물"/>
      <sheetName val="설계가"/>
      <sheetName val="전기혼잡제경비(45)"/>
      <sheetName val="현장관리비 "/>
      <sheetName val="하수급견적대비"/>
      <sheetName val="금액결정"/>
      <sheetName val="전차선로 물량표"/>
      <sheetName val="LP-S"/>
      <sheetName val="제품별"/>
      <sheetName val="철거산출근거"/>
      <sheetName val="48전력선로일위"/>
      <sheetName val="96보완계획7.12"/>
      <sheetName val="계수시트"/>
      <sheetName val="AIR SHOWER(3인용)"/>
      <sheetName val="자료입력"/>
      <sheetName val="2F 회의실견적(5_14 일대)"/>
      <sheetName val="재집"/>
      <sheetName val="직재"/>
      <sheetName val="원가계산서"/>
      <sheetName val="금리계산"/>
      <sheetName val="손익분석"/>
      <sheetName val="ITB COST"/>
      <sheetName val="Macro2"/>
      <sheetName val="보차도경계석"/>
      <sheetName val="제-노임"/>
      <sheetName val="제직재"/>
      <sheetName val="우배수"/>
      <sheetName val="맨홀"/>
      <sheetName val="금호"/>
      <sheetName val="예산명세서"/>
      <sheetName val="부하(성남)"/>
      <sheetName val="J直材4"/>
      <sheetName val="연부97-1"/>
      <sheetName val="갑지1"/>
      <sheetName val="율촌법률사무소2내역"/>
      <sheetName val="지주목시비량산출서"/>
      <sheetName val="지급자재"/>
      <sheetName val="99총공사내역서"/>
      <sheetName val="3.공통공사대비"/>
      <sheetName val="고등학교"/>
      <sheetName val="90.03실행 "/>
      <sheetName val="결과조달"/>
      <sheetName val="금액내역서"/>
      <sheetName val="건축내역"/>
      <sheetName val="부안일위"/>
      <sheetName val="정공공사"/>
      <sheetName val="실행대비"/>
      <sheetName val="청천내"/>
      <sheetName val="1공구 건정토건 철콘"/>
      <sheetName val="2공구하도급내역서"/>
      <sheetName val="도급내역"/>
      <sheetName val="세부내역"/>
      <sheetName val="연결임시"/>
      <sheetName val="구조물공"/>
      <sheetName val="투찰추정"/>
      <sheetName val="도급내역5+800"/>
      <sheetName val="수목표준대가"/>
      <sheetName val="토량1-1"/>
      <sheetName val="부대공"/>
      <sheetName val="도급금액"/>
      <sheetName val="재노경"/>
      <sheetName val="단위단가"/>
      <sheetName val="적현로"/>
      <sheetName val="배수공"/>
      <sheetName val="변경내역서"/>
      <sheetName val="1공구 건정토건 토공"/>
      <sheetName val="식재인부"/>
      <sheetName val="경상직원"/>
      <sheetName val="일위대가(1)"/>
      <sheetName val="전체"/>
      <sheetName val="관급자재"/>
      <sheetName val="제경비"/>
      <sheetName val="초기화면"/>
      <sheetName val="총공사내역서"/>
      <sheetName val="토공사"/>
      <sheetName val="정렬"/>
      <sheetName val="계약내역서"/>
      <sheetName val="전체도급"/>
      <sheetName val="직공비"/>
      <sheetName val="CODE"/>
      <sheetName val="전기"/>
      <sheetName val="충주"/>
      <sheetName val="조명시설"/>
      <sheetName val="22단가(철거)"/>
      <sheetName val="49단가"/>
      <sheetName val="49단가(철거)"/>
      <sheetName val="22단가"/>
      <sheetName val="LD일"/>
      <sheetName val="FA설치명세"/>
      <sheetName val="FD"/>
      <sheetName val="교통량조사"/>
      <sheetName val="b_balju_cho"/>
      <sheetName val="공통(20-91)"/>
      <sheetName val="설계명세서"/>
      <sheetName val="기초자료입력"/>
      <sheetName val="FAX"/>
      <sheetName val="예산M6-B"/>
      <sheetName val="48수량"/>
      <sheetName val="22수량"/>
      <sheetName val="49일위"/>
      <sheetName val="22일위"/>
      <sheetName val="49수량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단가표"/>
      <sheetName val="주관사업"/>
      <sheetName val="수문일1"/>
      <sheetName val="발주설계서(당초)"/>
      <sheetName val="주차구획선수량"/>
      <sheetName val="실행갑지"/>
      <sheetName val="견적990322"/>
      <sheetName val="설계기준 및 하중계산"/>
      <sheetName val="입력값"/>
      <sheetName val="기계경비일람"/>
      <sheetName val="HRSG SMALL07220"/>
      <sheetName val="사각맨홀"/>
      <sheetName val="평교-내역"/>
      <sheetName val="현관"/>
      <sheetName val="기초코드"/>
      <sheetName val="기자재비"/>
      <sheetName val="포장복구집계"/>
      <sheetName val="할증 "/>
      <sheetName val="총집계표"/>
      <sheetName val="plan&amp;section of foundation"/>
      <sheetName val="9811"/>
      <sheetName val="투찰내역"/>
      <sheetName val="COVER-P"/>
      <sheetName val="기본단가"/>
      <sheetName val="영업소실적"/>
      <sheetName val="간선"/>
      <sheetName val="전압"/>
      <sheetName val="조도"/>
      <sheetName val="동력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노임,재료비"/>
      <sheetName val="약품공급2"/>
      <sheetName val="loading"/>
      <sheetName val="가도공"/>
      <sheetName val="노임이"/>
      <sheetName val="P-산#1-1(WOWA1)"/>
      <sheetName val="버스운행안내"/>
      <sheetName val="예방접종계획"/>
      <sheetName val="근태계획서"/>
      <sheetName val="인건-측정"/>
      <sheetName val="몰탈재료산출"/>
      <sheetName val="단위목록"/>
      <sheetName val="기계경비목록"/>
      <sheetName val="관급"/>
      <sheetName val="공사별 가중치 산출근거(토목)"/>
      <sheetName val="가중치근거(조경)"/>
      <sheetName val="2공구산출내역"/>
      <sheetName val="45,46"/>
      <sheetName val="교대(A1)"/>
      <sheetName val="교대(A1-A2)"/>
      <sheetName val="I一般比"/>
      <sheetName val="경비2내역"/>
      <sheetName val="단가대비표"/>
      <sheetName val="일위대가표 (2)"/>
      <sheetName val="REACTION(USD지진시)"/>
      <sheetName val="안정검토"/>
      <sheetName val="REACTION(USE평시)"/>
      <sheetName val="부재력정리"/>
      <sheetName val="BLOCK(1)"/>
      <sheetName val="8. 안정검토"/>
      <sheetName val="지진시"/>
      <sheetName val="6PILE  (돌출)"/>
      <sheetName val="98NS-N"/>
      <sheetName val="토량산출서"/>
      <sheetName val="대구-교대(A1-A2)"/>
      <sheetName val="원형1호맨홀토공수량"/>
      <sheetName val="Sheet17"/>
      <sheetName val="°©Áö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ßÀû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재정비직인"/>
      <sheetName val="재정비내역"/>
      <sheetName val="지적고시내역"/>
      <sheetName val="현장설명서"/>
      <sheetName val="견적조건서"/>
      <sheetName val="시공일반사항"/>
      <sheetName val="현장설명서갑지"/>
      <sheetName val="하도급선정의뢰서(습식공사)"/>
      <sheetName val="검사조서"/>
      <sheetName val="검사원"/>
      <sheetName val="집계(총괄)"/>
      <sheetName val="구성비"/>
      <sheetName val="실적보고"/>
      <sheetName val="표준안전집계"/>
      <sheetName val="표준안전내역"/>
      <sheetName val="9GNG운반"/>
      <sheetName val="목동1절주.bh01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설직재-1"/>
      <sheetName val="총괄내역서"/>
      <sheetName val="공내역"/>
      <sheetName val="백호우계수"/>
      <sheetName val="접속도로1"/>
      <sheetName val="기흥하도용"/>
      <sheetName val="49-119"/>
      <sheetName val="발신정보"/>
      <sheetName val="중기일위대가"/>
      <sheetName val="가시설단위수량"/>
      <sheetName val="SORCE1"/>
      <sheetName val="데리네이타현황"/>
      <sheetName val="일용노임단가"/>
      <sheetName val="단가목록"/>
      <sheetName val="다이꾸"/>
      <sheetName val="수성페인트도장 내역서"/>
      <sheetName val="15"/>
      <sheetName val="제수"/>
      <sheetName val="공기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Option"/>
      <sheetName val="일위"/>
      <sheetName val="부하LOAD"/>
      <sheetName val="메서,변+증"/>
      <sheetName val="제진기"/>
      <sheetName val="내역서01"/>
      <sheetName val="1안"/>
      <sheetName val="LEGEND"/>
      <sheetName val="기본DATA"/>
      <sheetName val="노임(1차)"/>
      <sheetName val="정화조방수미장"/>
      <sheetName val="진접"/>
      <sheetName val="건축개요"/>
      <sheetName val="2000_11월설계내역"/>
      <sheetName val="전선_및_전선관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준검_내역서"/>
      <sheetName val="1_수인터널"/>
      <sheetName val="수목데이타_"/>
      <sheetName val="변압기_및_발전기_용량"/>
      <sheetName val="단가_및_재료비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3BL공동구_수량"/>
      <sheetName val="표지_(2)"/>
      <sheetName val="사급자재(1단계)"/>
      <sheetName val="단가산출서"/>
      <sheetName val="sw1"/>
      <sheetName val="도장수량(하1)"/>
      <sheetName val="역집계1"/>
      <sheetName val="환"/>
      <sheetName val="적용기준표(98년상반기)"/>
      <sheetName val="예산내역서"/>
      <sheetName val="산근(목록)"/>
      <sheetName val="이형관중량"/>
      <sheetName val="내역전기"/>
      <sheetName val="전기 원가계산서"/>
      <sheetName val="소방사항"/>
      <sheetName val="TRE TABLE"/>
      <sheetName val="선정요령"/>
      <sheetName val="자  재"/>
      <sheetName val="전체내역서"/>
      <sheetName val="설계산출표지"/>
      <sheetName val="설계예시"/>
      <sheetName val="DATA 입력란"/>
      <sheetName val="1. 설계조건 2.단면가정 3. 하중계산"/>
      <sheetName val="날개벽수량표"/>
      <sheetName val="명세서"/>
      <sheetName val="시멘트"/>
      <sheetName val="개보수공사BM"/>
      <sheetName val="단가견적조사표"/>
      <sheetName val="총괄서"/>
      <sheetName val="물가대비표"/>
      <sheetName val="36신설수량"/>
      <sheetName val="cost"/>
      <sheetName val="산근"/>
      <sheetName val="basic"/>
      <sheetName val="품셈"/>
      <sheetName val="실행(표지,갑,을)"/>
      <sheetName val="건축내역(진해석동)"/>
      <sheetName val="수량이동"/>
      <sheetName val="공사별 가중치 산출근거(건축)"/>
      <sheetName val="집수A"/>
      <sheetName val=" 총괄표"/>
      <sheetName val="차도조도계산"/>
      <sheetName val="효성CB 1P기초"/>
      <sheetName val="EQ-R1"/>
      <sheetName val="품목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경산(을)"/>
      <sheetName val="정화조동내역"/>
      <sheetName val="단위수량"/>
      <sheetName val="관리사무소"/>
      <sheetName val="1단계"/>
      <sheetName val="보할공정"/>
      <sheetName val="tggwan(mac)"/>
      <sheetName val="물량집계"/>
      <sheetName val="역T형"/>
      <sheetName val="copy"/>
      <sheetName val="서식"/>
      <sheetName val="가격조사서"/>
      <sheetName val="진주방향"/>
      <sheetName val="마산방향"/>
      <sheetName val="단면설계"/>
      <sheetName val="열린교실"/>
      <sheetName val="설계기준"/>
      <sheetName val="내역1"/>
      <sheetName val="Testing"/>
      <sheetName val="계화배수"/>
      <sheetName val="방음벽 기초 일반수량"/>
      <sheetName val="I.설계조건"/>
      <sheetName val="단면치수"/>
      <sheetName val="NEYOK"/>
      <sheetName val="수안보-MBR1"/>
      <sheetName val="입력DATA"/>
      <sheetName val="건축"/>
      <sheetName val="단가산출서 (2)"/>
      <sheetName val="BJJIN"/>
      <sheetName val="시공계획"/>
      <sheetName val="70%"/>
      <sheetName val="전선"/>
      <sheetName val="CABLE"/>
      <sheetName val="동원인원산출"/>
      <sheetName val="토사(PE)"/>
      <sheetName val="주방환기"/>
      <sheetName val="접속슬라브"/>
      <sheetName val="접지수량"/>
      <sheetName val="TOT"/>
      <sheetName val="보합"/>
      <sheetName val="Macro(전선)"/>
      <sheetName val="Working(wo WTs)"/>
      <sheetName val="주조정실"/>
      <sheetName val="Requirements"/>
      <sheetName val="확약서"/>
      <sheetName val="저리조양"/>
      <sheetName val="연동내역서"/>
      <sheetName val="도로경계블럭단위수량"/>
      <sheetName val="도로경계블럭단위토공"/>
      <sheetName val="L형측구단위수량"/>
      <sheetName val="L형측구연장조서"/>
      <sheetName val="하중산정"/>
      <sheetName val="개요"/>
      <sheetName val="과세표준율-2"/>
      <sheetName val="면적분양가"/>
      <sheetName val="분양면적(1123)"/>
      <sheetName val="출력소스"/>
      <sheetName val="준공평가"/>
      <sheetName val="실행간접비용"/>
      <sheetName val="중기목록"/>
      <sheetName val="간접"/>
      <sheetName val="IMPEADENCE MAP 취수장"/>
      <sheetName val="갑지(추정)"/>
      <sheetName val="CIVIL"/>
      <sheetName val="사전공사"/>
      <sheetName val="소포내역 (2)"/>
      <sheetName val="암거단위"/>
      <sheetName val="본선토량운반계산서(1)0"/>
      <sheetName val="한강운반비"/>
      <sheetName val="설비"/>
      <sheetName val="적상기초자료"/>
      <sheetName val="철거집계"/>
      <sheetName val="L_RPTA05_목록"/>
      <sheetName val="신표지1"/>
      <sheetName val="설명"/>
      <sheetName val="내역(중앙)"/>
      <sheetName val="내역(창신)"/>
      <sheetName val="기성내역서표지"/>
      <sheetName val="물가"/>
      <sheetName val="경산"/>
      <sheetName val="박스토공"/>
      <sheetName val="기준표"/>
      <sheetName val="단가및재료비"/>
      <sheetName val="보호공"/>
      <sheetName val="IP좌표"/>
      <sheetName val="적용기준"/>
      <sheetName val="출력X"/>
      <sheetName val="진우+대광"/>
      <sheetName val="날개벽"/>
      <sheetName val="토공계산서(부체도로)"/>
      <sheetName val="플랜트 설치"/>
      <sheetName val="배수문수량산출(3)"/>
      <sheetName val="NOMUBI"/>
      <sheetName val="일위대가 집계표"/>
      <sheetName val="횡배수관토공수량"/>
      <sheetName val="월선수금"/>
      <sheetName val="woo(mac)"/>
      <sheetName val="소업1교"/>
      <sheetName val="변화치수"/>
      <sheetName val="옥외"/>
      <sheetName val="날개벽(시점좌측)"/>
      <sheetName val="경율산정"/>
      <sheetName val="집수정(600-700)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자재"/>
      <sheetName val=" 토목 처리장도급내역서 "/>
      <sheetName val="98수문일위"/>
      <sheetName val="단가비교표_공통1"/>
      <sheetName val="바닥판"/>
      <sheetName val="공종별내역서"/>
      <sheetName val="총수량집계표"/>
      <sheetName val="고분전시관"/>
      <sheetName val="빌딩 안내"/>
      <sheetName val="(전체발주,금회3차공사)내역서"/>
      <sheetName val="기계"/>
      <sheetName val="TC표지"/>
      <sheetName val="통합"/>
      <sheetName val="BOX"/>
      <sheetName val="H PILE수량"/>
      <sheetName val="H-PILE수량집계"/>
      <sheetName val="산출(전주P7)"/>
      <sheetName val="STBOX"/>
      <sheetName val="현금"/>
      <sheetName val="현장"/>
      <sheetName val="노원열병합  건축공사기성내역서"/>
      <sheetName val="0"/>
      <sheetName val="내역표지"/>
      <sheetName val="송우내역서"/>
      <sheetName val="설비내역서"/>
      <sheetName val="FOOTING단면력"/>
      <sheetName val="unit"/>
      <sheetName val="차수공개요"/>
      <sheetName val="총괄-1"/>
      <sheetName val="관접합및부설"/>
      <sheetName val="건축내역서"/>
      <sheetName val="전기내역서"/>
      <sheetName val="U-TYPE(1)"/>
      <sheetName val="평균터파기고(1-2,ASP)"/>
      <sheetName val="대포2교접속"/>
      <sheetName val="현장예산"/>
      <sheetName val="오동"/>
      <sheetName val="대조"/>
      <sheetName val="나한"/>
      <sheetName val="대,유,램"/>
      <sheetName val="실행예산"/>
      <sheetName val="유동표(변경)"/>
      <sheetName val="CA지입"/>
      <sheetName val="적용공정"/>
      <sheetName val="L_RPTB02_01"/>
      <sheetName val="주사무실종합"/>
      <sheetName val="본부소개"/>
      <sheetName val="기초자료"/>
      <sheetName val="여과지동"/>
      <sheetName val="단"/>
      <sheetName val="견적"/>
      <sheetName val="내역서(전체)"/>
      <sheetName val="96정변2"/>
      <sheetName val="3련 BOX"/>
      <sheetName val="대림산업"/>
      <sheetName val="유첨#2"/>
      <sheetName val="대외공문"/>
      <sheetName val="NYS"/>
      <sheetName val="연령현황"/>
      <sheetName val="MIJIBI"/>
      <sheetName val="건축직"/>
      <sheetName val="A갑지"/>
      <sheetName val="가시설흙막이"/>
      <sheetName val="계산식"/>
      <sheetName val="C3"/>
      <sheetName val="48평단가"/>
      <sheetName val="57단가"/>
      <sheetName val="54평단가"/>
      <sheetName val="01AC"/>
      <sheetName val="CB"/>
      <sheetName val="CS2"/>
      <sheetName val="공종"/>
      <sheetName val="화재 탐지 설비"/>
      <sheetName val="사원등록"/>
      <sheetName val="호봉 (2)"/>
      <sheetName val="전력구구조물산근"/>
      <sheetName val="BOX(1.5X1.5)"/>
      <sheetName val="TYPE-A"/>
      <sheetName val="역T형교대(말뚝기초)"/>
      <sheetName val="EQUIPMENT -2"/>
      <sheetName val="MBR9"/>
      <sheetName val="공비대비"/>
      <sheetName val="12월31일"/>
      <sheetName val="자재집계"/>
      <sheetName val="연결관암거"/>
      <sheetName val="공사비집계"/>
      <sheetName val="시중노임단가"/>
      <sheetName val="관리,부대비"/>
      <sheetName val="단가(반정1교-원주)"/>
      <sheetName val="콘_재료분리(1)"/>
      <sheetName val="단위중량"/>
      <sheetName val="원형맨홀수량"/>
      <sheetName val="단가 "/>
      <sheetName val="용소리교"/>
      <sheetName val="G.R300경비"/>
      <sheetName val="덕소내역"/>
      <sheetName val="인수공총괄"/>
      <sheetName val="단위량당중기"/>
      <sheetName val="부총"/>
      <sheetName val="제1장"/>
      <sheetName val="제2장"/>
      <sheetName val="제3장"/>
      <sheetName val="제4장"/>
      <sheetName val="5장공내역서"/>
      <sheetName val="제6장"/>
      <sheetName val="직불동의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DB"/>
      <sheetName val="장문교(대전)"/>
      <sheetName val="사급자재"/>
      <sheetName val="중간부"/>
      <sheetName val="CLAUSE"/>
      <sheetName val="약품설︀"/>
      <sheetName val="입력"/>
      <sheetName val="전기공사"/>
      <sheetName val="교량하부공"/>
      <sheetName val="토공(우물통,기타) "/>
      <sheetName val="(A)내역서"/>
      <sheetName val="13LPMCC"/>
      <sheetName val="변경내역을"/>
      <sheetName val="3.내역서"/>
      <sheetName val="교통대책내역"/>
      <sheetName val="1공구(을)"/>
      <sheetName val="대공종"/>
      <sheetName val="BOQ(전체)"/>
      <sheetName val="차종별"/>
      <sheetName val="구동"/>
      <sheetName val="별표"/>
      <sheetName val="66평단가"/>
      <sheetName val="61단가"/>
      <sheetName val="89평단가"/>
      <sheetName val="84평단가"/>
      <sheetName val="전기2005"/>
      <sheetName val="통신2005"/>
      <sheetName val=" 견적서"/>
      <sheetName val="합천내역"/>
      <sheetName val="노무비산출"/>
      <sheetName val="Customer Databas"/>
      <sheetName val="PIPE"/>
      <sheetName val="VALVE"/>
      <sheetName val="표층포설및다짐"/>
      <sheetName val="TYPE-1"/>
      <sheetName val="암거단위-1련"/>
      <sheetName val="수안보-墰5壼5"/>
      <sheetName val="EUPDAT2"/>
      <sheetName val="상행-교대(A1)"/>
      <sheetName val="대로근거"/>
      <sheetName val="기간등록"/>
      <sheetName val="Macro3"/>
      <sheetName val="제출내역 (2)"/>
      <sheetName val="관리,공감"/>
      <sheetName val="맨홀수량"/>
      <sheetName val="COVER"/>
      <sheetName val="효동"/>
      <sheetName val="내역서 (2)"/>
      <sheetName val="경비"/>
      <sheetName val="1._x0018_변전설비"/>
      <sheetName val="DWPM"/>
      <sheetName val="내역서(토목)"/>
      <sheetName val="직원동원SCH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입적표"/>
      <sheetName val="대림경상68억"/>
      <sheetName val="본부장"/>
      <sheetName val="2002하반기노임기준"/>
      <sheetName val="유림골조"/>
      <sheetName val="기본단가표"/>
      <sheetName val="5.공종별예산내역서"/>
      <sheetName val="백암비스타내역"/>
      <sheetName val="중동상가"/>
      <sheetName val="2000년 공정표"/>
      <sheetName val="교각별철근수량집계표"/>
      <sheetName val="교각별수량"/>
      <sheetName val="원가산출서"/>
      <sheetName val="Dae_Jiju"/>
      <sheetName val="Sikje_ingun"/>
      <sheetName val="TREE_D"/>
      <sheetName val="품셈집계표"/>
      <sheetName val="자재조사표(참고용)"/>
      <sheetName val="일반부표집계표"/>
      <sheetName val="분전함신설"/>
      <sheetName val="접지1종"/>
      <sheetName val="구리토평1전기"/>
      <sheetName val="세목전체"/>
      <sheetName val="단  가  대  비  표"/>
      <sheetName val="일  위  대  가  목  록"/>
      <sheetName val="위치조서"/>
      <sheetName val="건축공사실행"/>
      <sheetName val="TABLE"/>
      <sheetName val="총괄원가 "/>
      <sheetName val="아파트건축"/>
      <sheetName val="SULKEA"/>
      <sheetName val="잔수량(작성)"/>
      <sheetName val="1,2공구원가계산서"/>
      <sheetName val="1공구산출내역서"/>
      <sheetName val="INPUT(덕도방향-시점)"/>
      <sheetName val="국공유지및사유지"/>
      <sheetName val="단가산출집계"/>
      <sheetName val="type-F"/>
      <sheetName val="Site Expenses"/>
      <sheetName val="가공비"/>
      <sheetName val="c_balju"/>
      <sheetName val="예산서"/>
      <sheetName val="집1"/>
      <sheetName val="sum1 (2)"/>
      <sheetName val="계산근거"/>
      <sheetName val="모델링"/>
      <sheetName val="하중계산"/>
      <sheetName val="지장물C"/>
      <sheetName val="General Data"/>
      <sheetName val="단위세대"/>
      <sheetName val="제원.설계조건"/>
      <sheetName val="SLAB"/>
      <sheetName val="관람석제출"/>
      <sheetName val="출력-내역서"/>
      <sheetName val="골조시행"/>
      <sheetName val="96수출"/>
      <sheetName val="SE-611"/>
      <sheetName val="단중표"/>
      <sheetName val="단가표 "/>
      <sheetName val="가설공사"/>
      <sheetName val="기초공"/>
      <sheetName val="투자효율분석"/>
      <sheetName val="견적내용입력"/>
      <sheetName val="견적서세부내용"/>
      <sheetName val="투찰"/>
      <sheetName val="설계내역(2001)"/>
      <sheetName val="hvac내역서(제어동)"/>
      <sheetName val="우각부보강"/>
      <sheetName val="DATA(BAC)"/>
      <sheetName val="단락전류-A"/>
      <sheetName val="DPRKMHDT"/>
      <sheetName val="공통부대비"/>
      <sheetName val="공통가설"/>
      <sheetName val="입찰견적보고서"/>
      <sheetName val="내역서(총)"/>
      <sheetName val="IMF Code"/>
      <sheetName val="P.M 별"/>
      <sheetName val="설계변경내역서"/>
      <sheetName val="eq_data"/>
      <sheetName val="공사비 내역 (가)"/>
      <sheetName val="일반수량집계"/>
      <sheetName val="TEL"/>
      <sheetName val="날개벽(TYPE1)"/>
      <sheetName val="wall"/>
      <sheetName val="MACRO(전선관)"/>
      <sheetName val="공사기본자료"/>
      <sheetName val="철근량 검토"/>
      <sheetName val="유기공정"/>
      <sheetName val="공사진행"/>
      <sheetName val="기준액"/>
      <sheetName val="공사비총괄표"/>
      <sheetName val="본체"/>
      <sheetName val="토공정보"/>
      <sheetName val="__MAIN"/>
      <sheetName val="파이프"/>
      <sheetName val="견적서(대외) (2)"/>
      <sheetName val="工완성공사율"/>
      <sheetName val="Piping Design Data"/>
      <sheetName val="종배수관"/>
      <sheetName val="연습장소"/>
      <sheetName val="상세내역,전력산출서"/>
      <sheetName val="화설내"/>
      <sheetName val="배수관토공"/>
      <sheetName val="웅진교-S2"/>
      <sheetName val="Piping(Methanol)"/>
      <sheetName val="계약표지"/>
      <sheetName val="평가데이터"/>
      <sheetName val="본선 토공 분배표"/>
      <sheetName val="1.토공"/>
      <sheetName val="6공구(당초)"/>
      <sheetName val="산근1"/>
      <sheetName val="입찰"/>
      <sheetName val="현경"/>
      <sheetName val="전화번호DATA (2001)"/>
      <sheetName val="장비"/>
      <sheetName val="노무"/>
      <sheetName val="자압"/>
      <sheetName val="106C0300"/>
      <sheetName val="문학간접"/>
      <sheetName val="건축내역서 (경제상무실)"/>
      <sheetName val="BEND LOSS"/>
      <sheetName val="참조 DATA"/>
      <sheetName val="내역."/>
      <sheetName val="부대"/>
      <sheetName val="AS포장복구_"/>
      <sheetName val="지주설치제원"/>
      <sheetName val="통로box전기"/>
      <sheetName val="투찰가"/>
      <sheetName val="자재조사표"/>
      <sheetName val="상 부"/>
      <sheetName val="설계변경내역 98"/>
      <sheetName val="9-1차이내역."/>
      <sheetName val="단위가격"/>
      <sheetName val="OPGW기별"/>
      <sheetName val="BOQ"/>
      <sheetName val="CC16-내역서"/>
      <sheetName val="통신단가조사"/>
      <sheetName val="개소별수량산출"/>
      <sheetName val="각종장비전압강하계산"/>
      <sheetName val="합의경상"/>
      <sheetName val="1.우편집중내역서"/>
      <sheetName val="J01"/>
      <sheetName val="집수정"/>
      <sheetName val="구조물터파기수량집계"/>
      <sheetName val="배수공 시멘트 및 골재량 산출"/>
      <sheetName val="단면瑌)"/>
      <sheetName val="경산锼_x0013_閄"/>
      <sheetName val="공내ᰖ"/>
      <sheetName val="기기리스트"/>
      <sheetName val="01"/>
      <sheetName val="EP0618"/>
      <sheetName val="횡배위치"/>
      <sheetName val="계산중"/>
      <sheetName val="화해(함평)"/>
      <sheetName val="화해(장성)"/>
      <sheetName val="중기사용료"/>
      <sheetName val="조명일위"/>
      <sheetName val="공통"/>
      <sheetName val="4)유동표"/>
      <sheetName val="공리공제"/>
      <sheetName val="식재가격"/>
      <sheetName val="식재총괄"/>
      <sheetName val="재료단가"/>
      <sheetName val="낙찰표"/>
      <sheetName val="집계표(공종별)"/>
      <sheetName val="견적대비표"/>
      <sheetName val="기초자료입력및 K치 확인"/>
      <sheetName val="쌍송교"/>
      <sheetName val="자(3.0m)"/>
      <sheetName val="B부대공"/>
      <sheetName val="2.조명기구철거(일괄철거분)"/>
      <sheetName val="광혁기성"/>
      <sheetName val="사업수지"/>
      <sheetName val="아산경희980422"/>
      <sheetName val="1공구(입찰내역)"/>
      <sheetName val="통합내역"/>
      <sheetName val="공제구간조서"/>
      <sheetName val="APT"/>
      <sheetName val="1호인버트수량"/>
      <sheetName val="석축설면"/>
      <sheetName val="법면단"/>
      <sheetName val="기자재׃"/>
      <sheetName val="갑지(0_x0000_"/>
      <sheetName val="단0_x0000_退"/>
      <sheetName val="갑지(렀뚣瘉"/>
      <sheetName val="갑지(_x0000_뎰瘇"/>
      <sheetName val="단면별연장"/>
      <sheetName val="분수공별 면적"/>
      <sheetName val="관로조직표"/>
      <sheetName val="기자재_x0000_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s"/>
      <sheetName val="SANBAISU"/>
      <sheetName val="전체내저፺"/>
      <sheetName val="인건비堀"/>
      <sheetName val="전체내堀᎟"/>
      <sheetName val="전체내︀ᇕ"/>
      <sheetName val="전체내怀፵"/>
      <sheetName val="변경비鰀፰"/>
      <sheetName val="㰀"/>
      <sheetName val="전체내ᓈባ"/>
      <sheetName val="ꀀ"/>
      <sheetName val="전체내죃፺"/>
      <sheetName val="주관锼_x0013_"/>
      <sheetName val="전체내쀀ፐ"/>
      <sheetName val="堀"/>
      <sheetName val="주관사堀"/>
      <sheetName val="전체내壈᎟"/>
      <sheetName val="전체내惇፵"/>
      <sheetName val="주관사저"/>
      <sheetName val="견적ꀀፐ"/>
      <sheetName val="전체내惈፵"/>
      <sheetName val="판"/>
      <sheetName val="일위대가(계측ꀀፐቇ"/>
      <sheetName val="경ꀀፐ"/>
      <sheetName val="전체내죈፺"/>
      <sheetName val="금액"/>
      <sheetName val="교육종류"/>
      <sheetName val="단위집계표"/>
      <sheetName val="견적堀᎟"/>
      <sheetName val="4렀቟԰"/>
      <sheetName val="4︀ᇕ԰"/>
      <sheetName val="동원인원"/>
      <sheetName val="2.대외공문"/>
      <sheetName val="NAMES"/>
      <sheetName val="단면"/>
      <sheetName val="22단"/>
      <sheetName val="22단锼"/>
      <sheetName val="품종별-이름"/>
      <sheetName val="인사자료총집계"/>
      <sheetName val=" 갑  지 "/>
      <sheetName val="Y_WORK"/>
      <sheetName val="차압계산"/>
      <sheetName val="인상효1"/>
      <sheetName val="매원개착터널총괄"/>
      <sheetName val="원안"/>
      <sheetName val="-15.0"/>
      <sheetName val="암거공"/>
      <sheetName val="거푸집물량"/>
      <sheetName val="견적사양비교표"/>
      <sheetName val="피벗테이블데이터분석"/>
      <sheetName val="적용단위길이"/>
      <sheetName val="경영상태"/>
      <sheetName val="??????"/>
      <sheetName val="기초"/>
      <sheetName val="³ëÀÓ"/>
      <sheetName val="세부견적서(DAS Call Back)"/>
      <sheetName val="단중표-ST"/>
      <sheetName val="세동별비상"/>
      <sheetName val="펌프장수량산출(토)"/>
      <sheetName val="내역총괄"/>
      <sheetName val="내역총괄2"/>
      <sheetName val="내역총괄3"/>
      <sheetName val="전체내ꀀፐ"/>
      <sheetName val="★도급내역"/>
      <sheetName val="교대(A1挔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현장관리비 산출내역"/>
      <sheetName val="차선도색현황"/>
      <sheetName val="전체내ꠀ፺"/>
      <sheetName val="2호맨홀공제수량"/>
      <sheetName val="전체내԰_x0000_"/>
      <sheetName val="전체내֬_x0000_"/>
      <sheetName val="전체내ﰀ⁗"/>
      <sheetName val="전체내ﻈ䓕"/>
      <sheetName val="교대(A1헾"/>
      <sheetName val="하수급견적대鷸"/>
      <sheetName val="케이블트레이"/>
      <sheetName val="EKOG10건축"/>
      <sheetName val="ꠀ"/>
      <sheetName val="전체내棈᎜"/>
      <sheetName val="전체내䠀ᖞ"/>
      <sheetName val="하수급견적대鬘"/>
      <sheetName val="전체내저ᚙ"/>
      <sheetName val="전체내ꠀ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전체내蠀ᒗ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전체내︀盕"/>
      <sheetName val="일위대가(계측︩盕ԯ_x0000_"/>
      <sheetName val="전체내壈▞"/>
      <sheetName val="토공총괄집계"/>
      <sheetName val="Rates"/>
      <sheetName val="AS_x0005__x0000_"/>
      <sheetName val="전선_및_전선ࠝ"/>
      <sheetName val="일위대가 "/>
      <sheetName val="제"/>
      <sheetName val="대,怀፵"/>
      <sheetName val="스케즐"/>
      <sheetName val="PAINT"/>
      <sheetName val="견"/>
      <sheetName val="시운전연료"/>
      <sheetName val="22단헾"/>
      <sheetName val="단가적용(터널)"/>
      <sheetName val="단위가격_할증"/>
      <sheetName val="총괄집䠄ᡏ"/>
      <sheetName val="견적율"/>
      <sheetName val="조정내역"/>
      <sheetName val="토공총괄표"/>
      <sheetName val="하부철근수량"/>
      <sheetName val="1-1"/>
      <sheetName val="맨홀물량"/>
      <sheetName val="기준비용"/>
      <sheetName val="단가결정"/>
      <sheetName val="내역아"/>
      <sheetName val="울타리"/>
      <sheetName val="단가표 (2)"/>
      <sheetName val="안양동교 1안"/>
      <sheetName val="자금청구"/>
      <sheetName val="소각장스케줄"/>
      <sheetName val="중로근거"/>
      <sheetName val="COPING"/>
      <sheetName val="SLIDES"/>
      <sheetName val="매출단가"/>
      <sheetName val="구조대가"/>
      <sheetName val="포설대가1"/>
      <sheetName val="부대대가"/>
      <sheetName val="공종코드"/>
      <sheetName val="4.2.1 마루높이 검토"/>
      <sheetName val="이토변실(A3-LINE)"/>
      <sheetName val="산출및내역"/>
      <sheetName val="22단丵"/>
      <sheetName val="내역서비교"/>
      <sheetName val="적용(기尜_x0013_"/>
      <sheetName val="2.1  노무비 평균단가산출"/>
      <sheetName val="3CHBDC"/>
      <sheetName val="1-11조직표"/>
      <sheetName val="96.12"/>
      <sheetName val="정산입력"/>
      <sheetName val="Instruction"/>
      <sheetName val="견적단가"/>
      <sheetName val="E.P.T수량산출서"/>
      <sheetName val="2공구수량"/>
      <sheetName val="조경"/>
      <sheetName val="공사내역"/>
      <sheetName val="Proposal"/>
      <sheetName val="토 적 표"/>
      <sheetName val="기본설계도급항목"/>
      <sheetName val="골재산출"/>
      <sheetName val="ELECTRIC"/>
      <sheetName val="SCHEDULE"/>
      <sheetName val="동해title"/>
      <sheetName val="220 (2)"/>
      <sheetName val="기지국"/>
      <sheetName val="data2"/>
      <sheetName val="암거날개벽재료집계"/>
      <sheetName val="노임변동률"/>
      <sheetName val="COMPRESSOR"/>
      <sheetName val="총인원"/>
      <sheetName val="직급인원"/>
      <sheetName val="실행(1)"/>
      <sheetName val="Man Power &amp; Comp"/>
      <sheetName val="2BOX본체"/>
      <sheetName val="aa"/>
      <sheetName val="현금흐름"/>
      <sheetName val="3.자재비(총괄)"/>
      <sheetName val="전체철근집계"/>
      <sheetName val="토목공사"/>
      <sheetName val="토공산출(주차장)"/>
      <sheetName val="특수기호강도거푸집"/>
      <sheetName val="종배수관면벽신"/>
      <sheetName val="종배수관(신)"/>
      <sheetName val="성서방향-교대(A2)"/>
      <sheetName val="매매"/>
      <sheetName val="전신"/>
      <sheetName val="과세내역(세부)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안양1공구_건축"/>
      <sheetName val="2000,午_x0013_꾈ૂ䡲"/>
      <sheetName val="2000,午_x0013_ॢ䡲"/>
      <sheetName val="방호벽"/>
      <sheetName val="낙석방지책"/>
      <sheetName val="조명투자및환수계획"/>
      <sheetName val="제조중간결과"/>
      <sheetName val="진주䈀ᅪ"/>
      <sheetName val="기계경비단가"/>
      <sheetName val="내역(전체)"/>
      <sheetName val="토공(완충)"/>
      <sheetName val="토공A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명단원자료(이전)"/>
      <sheetName val="영동(D)"/>
      <sheetName val="원가서"/>
      <sheetName val="증감분석"/>
      <sheetName val="단가산출1"/>
      <sheetName val="삼보지질"/>
      <sheetName val="7.전산해석결과"/>
      <sheetName val="4.하중"/>
      <sheetName val="우각부검토"/>
      <sheetName val="기초입력"/>
      <sheetName val="밧데리"/>
      <sheetName val="간지"/>
      <sheetName val="전체공내역서"/>
      <sheetName val="퍼스트"/>
      <sheetName val="설-원가"/>
      <sheetName val="연돌일위집계"/>
      <sheetName val="전체_1설계"/>
      <sheetName val="자재일람"/>
      <sheetName val="Factor"/>
      <sheetName val="w't table"/>
      <sheetName val="UR2-Calculation"/>
      <sheetName val="Main"/>
      <sheetName val="4차원가계산서"/>
      <sheetName val="예산M12A"/>
      <sheetName val="환율-LIBOR"/>
      <sheetName val="J"/>
      <sheetName val="실행내역서 "/>
      <sheetName val="CON'C"/>
      <sheetName val="const."/>
      <sheetName val="대비표"/>
      <sheetName val="자단"/>
      <sheetName val="MAT"/>
      <sheetName val="D-3109"/>
      <sheetName val="부하"/>
      <sheetName val="도체종-상수표"/>
      <sheetName val="지수"/>
      <sheetName val="기계설비"/>
      <sheetName val="SRC-B3U2"/>
      <sheetName val="현대물량"/>
      <sheetName val="이름정의"/>
      <sheetName val="초기화면1"/>
      <sheetName val="MFAB"/>
      <sheetName val="MFRT"/>
      <sheetName val="MPKG"/>
      <sheetName val="MPRD"/>
      <sheetName val="1"/>
      <sheetName val="sub"/>
      <sheetName val="마장"/>
      <sheetName val="D16"/>
      <sheetName val="D25"/>
      <sheetName val="D22"/>
      <sheetName val="납부서"/>
      <sheetName val="적용토목"/>
      <sheetName val="명세"/>
      <sheetName val="견적서(1)"/>
      <sheetName val="Top PO"/>
      <sheetName val="2234"/>
      <sheetName val="조립1부실적"/>
      <sheetName val="5월"/>
      <sheetName val="능률"/>
      <sheetName val="방송노임"/>
      <sheetName val="Despacho (c.civil)"/>
      <sheetName val="도급양식"/>
      <sheetName val="CHITIET VL-NC-TT -1p"/>
      <sheetName val="TDTKP1"/>
      <sheetName val="MEXICO-C"/>
      <sheetName val="1을"/>
      <sheetName val="감가상각"/>
      <sheetName val="인원"/>
      <sheetName val="자판실행"/>
      <sheetName val="기타시설"/>
      <sheetName val="판매시설"/>
      <sheetName val="아파트"/>
      <sheetName val="주민복지관"/>
      <sheetName val="지하주차장"/>
      <sheetName val="통신물량"/>
      <sheetName val="가설공사내역"/>
      <sheetName val="단위세대물량"/>
      <sheetName val="변경품셈"/>
      <sheetName val="평가내역"/>
      <sheetName val="변경후-SHEET"/>
      <sheetName val="CAT_5"/>
      <sheetName val="2터널시점"/>
      <sheetName val="기본"/>
      <sheetName val="O＆P"/>
      <sheetName val="결재판(삭제하지말아주세요)"/>
      <sheetName val="실행"/>
      <sheetName val="단가조사-1"/>
      <sheetName val="단가조사-2"/>
      <sheetName val="일(4)"/>
      <sheetName val="두앙"/>
      <sheetName val="2"/>
      <sheetName val="케이블"/>
      <sheetName val="본사인상전"/>
      <sheetName val="단가산출-기,교"/>
      <sheetName val="Cost bd-&quot;A&quot;"/>
      <sheetName val="IBASE"/>
      <sheetName val="당사"/>
      <sheetName val="실행예산서"/>
      <sheetName val="급명"/>
      <sheetName val="전기설계변경"/>
      <sheetName val="유첨䈀ᅪ"/>
      <sheetName val="2002상반기노임기준"/>
      <sheetName val="내역(토목)"/>
      <sheetName val="PROJECT BRIEF"/>
      <sheetName val="계획금액"/>
      <sheetName val="WEON"/>
      <sheetName val="97 사업추정(WEKI)"/>
      <sheetName val="경상"/>
      <sheetName val="가설"/>
      <sheetName val="조명율데이타"/>
      <sheetName val="일위산출"/>
      <sheetName val="업체별기성내역"/>
      <sheetName val="교대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전류"/>
      <sheetName val="데이터북"/>
      <sheetName val="조명참고자료"/>
      <sheetName val="기계경비및산출근거서"/>
      <sheetName val="Vari by Vendor"/>
      <sheetName val="세부내역서"/>
      <sheetName val="MANUFACTORY"/>
      <sheetName val="강북라우터"/>
      <sheetName val="예산조서(무선)"/>
      <sheetName val="건설장비기초단가"/>
      <sheetName val="LAB"/>
      <sheetName val="대창(함평)"/>
      <sheetName val="직접인건비"/>
      <sheetName val="2.2.2입적표"/>
      <sheetName val="접속도로"/>
      <sheetName val="해평견적"/>
      <sheetName val="사리부설"/>
      <sheetName val="1월"/>
      <sheetName val="임대견적서"/>
      <sheetName val="36신丵〒_x0005_"/>
      <sheetName val="금액︀⣕"/>
      <sheetName val="음성방향"/>
      <sheetName val="개산공사비"/>
      <sheetName val="포쐀䑣"/>
      <sheetName val="포䠟⥏"/>
      <sheetName val="포䠠⥏"/>
      <sheetName val="01상노임"/>
      <sheetName val="22단가(철完9"/>
      <sheetName val="지질조사"/>
      <sheetName val="T1"/>
      <sheetName val="총체보활공정표"/>
      <sheetName val="Front"/>
      <sheetName val="栍ᾆ"/>
      <sheetName val="산출2-기기동력"/>
      <sheetName val="105,106,107동"/>
      <sheetName val="수로교총재료齘_x0013_"/>
      <sheetName val="변수데이타"/>
      <sheetName val="INDEX"/>
      <sheetName val="15100"/>
      <sheetName val="품셈기준"/>
      <sheetName val="총(신설)"/>
      <sheetName val="도급"/>
      <sheetName val="36신설수翇"/>
      <sheetName val="36신설수︀"/>
      <sheetName val="견적꓀᥻"/>
      <sheetName val="수안보-_x0005__x0000__x0000_"/>
      <sheetName val="36신설수Ç"/>
      <sheetName val="36신설수資"/>
      <sheetName val="공사비증감"/>
      <sheetName val="수안보-徸〒_x0005__x0000_"/>
      <sheetName val="비목군분류일위"/>
      <sheetName val="입출재고현⩿〚_x0005__x0000_"/>
      <sheetName val="º¯°æ»çÀ_x0000_"/>
      <sheetName val="백호헾】_x0005_"/>
      <sheetName val="수안보-娐&gt;闰⿑"/>
      <sheetName val="수안보-ꮸ⿥_x0005__x0000_"/>
      <sheetName val="백호丵〒_x0005_"/>
      <sheetName val="내역서(기성청구)"/>
      <sheetName val="위치"/>
      <sheetName val="공작물조직표(용배수)"/>
      <sheetName val="날개수량1.5"/>
      <sheetName val="철근총괄집계표"/>
      <sheetName val="빗물받이(910-510-410)"/>
      <sheetName val="우수"/>
      <sheetName val="일위_파일"/>
      <sheetName val="L-type"/>
      <sheetName val="자재비"/>
      <sheetName val="기초일위"/>
      <sheetName val="기본일위"/>
      <sheetName val="현장관리비"/>
      <sheetName val="일위목차"/>
      <sheetName val="인공(100P,배선반)"/>
      <sheetName val="홈통받이수량"/>
      <sheetName val="내역서 "/>
      <sheetName val="공통가설공사"/>
      <sheetName val="설내역서 "/>
      <sheetName val="WING3"/>
      <sheetName val="토적표"/>
      <sheetName val="공사수행방안"/>
      <sheetName val="시설일위"/>
      <sheetName val="DATA 입력부"/>
      <sheetName val="승용"/>
      <sheetName val="맨홀토공수량"/>
      <sheetName val="기초및구체공"/>
      <sheetName val="특수선일위대가"/>
      <sheetName val="공사착공계"/>
      <sheetName val="단가조사표"/>
      <sheetName val="설계내역서(기계)"/>
      <sheetName val="현장설က_x0000_蠀ᛟ"/>
      <sheetName val="학생내역"/>
      <sheetName val="금긋기 및 절단"/>
      <sheetName val="장비명"/>
      <sheetName val="2000.05"/>
      <sheetName val="97노임단가"/>
      <sheetName val="입력란"/>
      <sheetName val="º¯°æ»çÀþ"/>
      <sheetName val="현황산출서"/>
      <sheetName val="제수변︀ᇕ"/>
      <sheetName val="결과조Ⴚ"/>
      <sheetName val="결과조º"/>
      <sheetName val="º¯°æ»çÀ¸"/>
      <sheetName val="º¯°æ»çÀ5"/>
      <sheetName val="º¯°æ»çÀ "/>
      <sheetName val="제수변﹔ᇕ"/>
      <sheetName val="º¯°æ»çÀB"/>
      <sheetName val="단가일䊱"/>
      <sheetName val="K1자재(3차등)"/>
      <sheetName val="96작생능"/>
      <sheetName val="2000년하반기"/>
      <sheetName val="하도급변경대비표"/>
      <sheetName val="2000용수잠관-수량집계"/>
      <sheetName val="101동"/>
      <sheetName val="1.취수장"/>
      <sheetName val="제수변䊱ᅪ"/>
      <sheetName val="자재 집계표"/>
      <sheetName val="000000"/>
      <sheetName val="우수공"/>
      <sheetName val="내역서-전체낙찰율"/>
      <sheetName val="내역서단가산출용"/>
      <sheetName val="물량증감"/>
      <sheetName val="장비경비"/>
      <sheetName val="9902"/>
      <sheetName val="환율"/>
      <sheetName val="자재ᰀ፜搀"/>
      <sheetName val="몰탈㔀቎԰_x0000_"/>
      <sheetName val="몰탈䠊ፓ倀놡"/>
      <sheetName val="몰탈䠋ፓ頀뫻"/>
      <sheetName val="몰탈䠠ፓ瀀멗"/>
      <sheetName val="몰탈䠊ፓ "/>
      <sheetName val="세부내역(직접인건비)"/>
      <sheetName val="몰탈䠉ፓ退"/>
      <sheetName val="몰탈䠉ፓ退ꠍ"/>
      <sheetName val="몰탈䠑ፓ뀀짅"/>
      <sheetName val="TOEC"/>
      <sheetName val="몰탈䠊ፓ㠀擞"/>
      <sheetName val="bdata-출력안함"/>
      <sheetName val="발전기"/>
      <sheetName val="GEN"/>
      <sheetName val="송전재료비"/>
      <sheetName val="CALCULATION"/>
      <sheetName val="working load at the btm ft."/>
      <sheetName val="WIND-EQ"/>
      <sheetName val="stability check"/>
      <sheetName val="design criteria"/>
      <sheetName val="부대공집계표"/>
      <sheetName val="관일"/>
      <sheetName val="준공정산"/>
      <sheetName val="포䈀㙪"/>
      <sheetName val="공통비"/>
      <sheetName val="VENDOR LIST"/>
      <sheetName val="TYPE집계표"/>
      <sheetName val="변경품셈총괄"/>
      <sheetName val="POWER"/>
      <sheetName val="spec"/>
      <sheetName val="program"/>
      <sheetName val="studbolt no."/>
      <sheetName val="studbolt size"/>
      <sheetName val="item sort no"/>
      <sheetName val="공정량산출내역서 "/>
      <sheetName val="시중노임(공사)"/>
      <sheetName val="수안보-헾】_x0005__x0000_"/>
      <sheetName val="적격"/>
      <sheetName val="SKETCH"/>
      <sheetName val="9509"/>
      <sheetName val="시설물기초"/>
      <sheetName val="FIN TUBE"/>
      <sheetName val="HED. &amp; PIPE"/>
      <sheetName val="EQT-ESTN"/>
      <sheetName val="PUMP SHT"/>
      <sheetName val="FEXS"/>
      <sheetName val="한전고리-을"/>
      <sheetName val=" ｹ-ﾌﾞﾙ"/>
      <sheetName val="MW-BM"/>
      <sheetName val="토공대가"/>
      <sheetName val="토공실행"/>
      <sheetName val="예비품"/>
      <sheetName val="준공조서갑지"/>
      <sheetName val="안정검토(온1)"/>
      <sheetName val="입찰사유서 제4공종 (흙깎기)"/>
      <sheetName val="DT"/>
      <sheetName val="롤러"/>
      <sheetName val="BH"/>
      <sheetName val="펌프차타설"/>
      <sheetName val="A(Rev.3)"/>
      <sheetName val="5.3 단면가정"/>
      <sheetName val="총괄집렇♑"/>
      <sheetName val="앉음벽 (2)"/>
      <sheetName val="방음벽 기초_x0005__x0000__x0000__x0000_"/>
      <sheetName val="단산"/>
      <sheetName val="foxz"/>
      <sheetName val="실㔀቎԰"/>
      <sheetName val="실︀껕ԯ"/>
      <sheetName val="실ԯ_x0000_缀"/>
      <sheetName val="금리׉"/>
      <sheetName val="실頀▀_xdc00_"/>
      <sheetName val="제㗇"/>
      <sheetName val="주차구丵〒_x0005__x0000_"/>
      <sheetName val="공정코드"/>
      <sheetName val="기성내역서"/>
      <sheetName val="금광1터널"/>
      <sheetName val="역삼"/>
      <sheetName val="b_balju"/>
      <sheetName val="토목검측서"/>
      <sheetName val="유림총괄"/>
      <sheetName val="설계일반"/>
      <sheetName val="COL"/>
      <sheetName val="배수관연장산출서"/>
      <sheetName val="구조     ."/>
      <sheetName val="수전기기DATA"/>
      <sheetName val="별표 "/>
      <sheetName val="매입세"/>
      <sheetName val="신공"/>
      <sheetName val="건축원가계산서"/>
      <sheetName val="옹벽수량萘_x0013_"/>
      <sheetName val="신규 품"/>
      <sheetName val="TB-내역서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남대문빌딩"/>
      <sheetName val="일위대가(여기까지)"/>
      <sheetName val="단위_xdc00_ὗ␀"/>
      <sheetName val="원가계산하도"/>
      <sheetName val="단위_x0000__x0000_尀"/>
      <sheetName val="단위ࠀᎄ䰀"/>
      <sheetName val="단위倀❹缀"/>
      <sheetName val="단위耀ὡ"/>
      <sheetName val="3.하중산정4.지지력"/>
      <sheetName val="전력"/>
      <sheetName val="토공집계표"/>
      <sheetName val="협조전"/>
      <sheetName val="ATS단가"/>
      <sheetName val="mcc일위대가"/>
      <sheetName val="견적내역"/>
      <sheetName val="원본"/>
      <sheetName val="횡배수관"/>
      <sheetName val="일반맨홀수량집계"/>
      <sheetName val="일집"/>
      <sheetName val="설변물량"/>
      <sheetName val="Tot-sum"/>
      <sheetName val="401"/>
      <sheetName val="입고장부 (4)"/>
      <sheetName val="내역서(삼호)"/>
      <sheetName val="견적서1"/>
      <sheetName val="Cable schedule"/>
      <sheetName val="V-data"/>
      <sheetName val="L-data"/>
      <sheetName val="P-data"/>
      <sheetName val="BabyÀÏÀ§´ë°¡"/>
      <sheetName val="NìüëÒ-òÅ"/>
      <sheetName val="°£¼±°è»ê"/>
      <sheetName val="´ë±¸½ÇÇà"/>
      <sheetName val="0.Áý°è"/>
      <sheetName val="1.¼öº¯Àü¼³ºñ°ø»ç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´Ü°¡ºñ±³Ç¥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보호"/>
      <sheetName val="성남여성복지내역"/>
      <sheetName val="E총"/>
      <sheetName val="아수배전(1회)"/>
      <sheetName val="인건비_조사"/>
      <sheetName val="장비집계"/>
      <sheetName val="MCC제원"/>
      <sheetName val="°úÃµMAIN"/>
      <sheetName val="ÅÍ³ÎÁ¶µµ"/>
      <sheetName val="1.¼³°è±âÁØ"/>
      <sheetName val="3Â÷¼³°è"/>
      <sheetName val="ÇöÈ²CODE"/>
      <sheetName val="¼ÕÀÍÇöÈ²"/>
      <sheetName val="±âµÕ(¿øÇü)"/>
      <sheetName val="¿Ëº®"/>
      <sheetName val="ABUT¼ö·®-A1"/>
      <sheetName val="¹ëºê¼³Ä¡"/>
      <sheetName val="3.¹Ù´ÚÆÇ¼³°è"/>
      <sheetName val="Á¶°Ç"/>
      <sheetName val="¿©Èï"/>
      <sheetName val="tÇü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와동25-3(변경)"/>
      <sheetName val="시가지우회도로공내역서"/>
      <sheetName val="7.1유효폭"/>
      <sheetName val="Ampecity Data"/>
      <sheetName val="기술자료 (연수)"/>
      <sheetName val="2003상반기노임기준"/>
      <sheetName val="중기조종사 단위단가"/>
      <sheetName val="T6-6(2)"/>
      <sheetName val="Upgrades pricing"/>
      <sheetName val="PART_DISCOUNT"/>
      <sheetName val="소일위대가코드표"/>
      <sheetName val="분양가격표"/>
      <sheetName val="사각맨0"/>
      <sheetName val="견적의ᰀ፜"/>
      <sheetName val="사각맨᠜"/>
      <sheetName val="공기԰_x0000_缀"/>
      <sheetName val="설계睮め_x0005_"/>
      <sheetName val="CF"/>
      <sheetName val="A 견적"/>
      <sheetName val="전기일위목록"/>
      <sheetName val="RE9604"/>
      <sheetName val="가계부"/>
      <sheetName val="제품목록"/>
      <sheetName val="매입매출관리"/>
      <sheetName val="UPDATA"/>
      <sheetName val="원가계산서(남측)"/>
      <sheetName val="단가보완"/>
      <sheetName val="5사남"/>
      <sheetName val="내역서(당초변경)"/>
      <sheetName val="21301동"/>
      <sheetName val="hvac(제어동)"/>
      <sheetName val="기성공제요청서"/>
      <sheetName val="하도기성내역 수정"/>
      <sheetName val="기성공제 동의서"/>
      <sheetName val="기성공제 합의서(쓰레기처리비)"/>
      <sheetName val="design load"/>
      <sheetName val="969910( R)"/>
      <sheetName val="전장품(관리용)"/>
      <sheetName val="신공항A-9헾】_x0005__x0000__x0000_"/>
      <sheetName val="금액결揄"/>
      <sheetName val="기존구조물철거집계계표"/>
      <sheetName val="내역서(교량)전체"/>
      <sheetName val="작용하중산정"/>
      <sheetName val="인부신상자료"/>
      <sheetName val="6차2회변경내역서"/>
      <sheetName val="기초ա_x0000_"/>
      <sheetName val="물량尜"/>
      <sheetName val="토공,철콘"/>
      <sheetName val="변경비丵〒_x0005_"/>
      <sheetName val="물량丵"/>
      <sheetName val="AILC005"/>
      <sheetName val="AILC00_x0000_"/>
      <sheetName val="AILC00_x0010_"/>
      <sheetName val="倀ᑙ"/>
      <sheetName val="1x"/>
      <sheetName val="栈᲋"/>
      <sheetName val="_xd810_᱓"/>
      <sheetName val="시추주상도"/>
      <sheetName val="인수공규격"/>
      <sheetName val="자재단가_x0005_"/>
      <sheetName val="공사"/>
      <sheetName val="8.PILE  (돌출)"/>
      <sheetName val="3_바닥판설계"/>
      <sheetName val="내역(가지)"/>
      <sheetName val="변경서식"/>
      <sheetName val="적점"/>
      <sheetName val="원내역서 그대로"/>
      <sheetName val="결합부검토"/>
      <sheetName val="회로내역(승인)"/>
      <sheetName val="산재 안전"/>
      <sheetName val="노무비 경비"/>
      <sheetName val="산정표"/>
      <sheetName val="BQ(실행)"/>
      <sheetName val="실행비교"/>
      <sheetName val="기계실"/>
      <sheetName val="변경실행(2차) "/>
      <sheetName val="호표"/>
      <sheetName val="원가계墬ᥓ"/>
      <sheetName val="원가계Ⴌ_x0000_"/>
      <sheetName val="관로토공집계표"/>
      <sheetName val="3회기성헾】"/>
      <sheetName val="변경비교헾】"/>
      <sheetName val="VXXXXXXX"/>
      <sheetName val="4월"/>
      <sheetName val="8월"/>
      <sheetName val="12월"/>
      <sheetName val="2월"/>
      <sheetName val="7월"/>
      <sheetName val="6월"/>
      <sheetName val="3월"/>
      <sheetName val="11월"/>
      <sheetName val="10월"/>
      <sheetName val="9월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품종별월계"/>
      <sheetName val="변경비_x0000__x0000_Ѡ"/>
      <sheetName val="Ext. Stone-P"/>
      <sheetName val="건축공사 집계표"/>
      <sheetName val="골조"/>
      <sheetName val="0.갑지"/>
      <sheetName val="8.현장관리비"/>
      <sheetName val="7.안전관리비"/>
      <sheetName val="구의33고"/>
      <sheetName val="B.O.M"/>
      <sheetName val="구간산출"/>
      <sheetName val="설계개요"/>
      <sheetName val="제丵"/>
      <sheetName val="설계산출기초"/>
      <sheetName val="도급예산내역서봉투"/>
      <sheetName val="도급예산내역서총괄표"/>
      <sheetName val="을부담운반비"/>
      <sheetName val="운반비산출"/>
      <sheetName val="현장대리인계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°ø»ç¿ø°¡°è牨-犬-"/>
      <sheetName val="기성내역"/>
      <sheetName val="전체내역갑지"/>
      <sheetName val="상가지급현황"/>
      <sheetName val="단위목헾"/>
      <sheetName val="산출내역(K2)"/>
      <sheetName val="전체제잡비"/>
      <sheetName val="화전내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공사비내역서"/>
      <sheetName val="주경기-오배수"/>
      <sheetName val="REINF."/>
      <sheetName val="2.펌프장(사급자재)"/>
      <sheetName val="1F"/>
      <sheetName val="노원열병합  건축︀ᇕ԰_x0000_缀_x0000__x0000_"/>
      <sheetName val="노원열병합  건축ﻕᇕ԰_x0000_缀_x0000__x0000_"/>
      <sheetName val="BREAKDOWN"/>
      <sheetName val="샤워실위생"/>
      <sheetName val="현장경비"/>
      <sheetName val="보도경계블럭"/>
      <sheetName val="날개벽(좌,우=45도,75도)"/>
      <sheetName val="full (2)"/>
      <sheetName val="내부부하"/>
      <sheetName val="11.자재단가"/>
      <sheetName val="노원열병합  건축렀䡟ԯ_x0000_缀_x0000__x0000_"/>
      <sheetName val="154TW"/>
      <sheetName val="Languages"/>
      <sheetName val="DATA-UPS"/>
      <sheetName val="공조기(삭제)"/>
      <sheetName val="년도별노임표"/>
      <sheetName val="중기목록표"/>
      <sheetName val="원내역서3"/>
      <sheetName val="3도로"/>
      <sheetName val="L형옹벽측구"/>
      <sheetName val="제품"/>
      <sheetName val="기존단가 (2)"/>
      <sheetName val="OZ049E"/>
      <sheetName val="배수내역(총수량)"/>
      <sheetName val="층"/>
      <sheetName val="용산1(해보)"/>
      <sheetName val="예산M11A"/>
      <sheetName val="3본사"/>
      <sheetName val="3련 B_x0005__x0000_"/>
      <sheetName val="기성수금(단단위)"/>
      <sheetName val="원가매출(단단위)"/>
      <sheetName val="적용건축"/>
      <sheetName val="설치 일위대가(4԰_x0000_缀_x0000__x0000__x0000_"/>
      <sheetName val="프로젝트"/>
      <sheetName val="99년신청"/>
      <sheetName val="1차 내역서"/>
      <sheetName val="깨기수량"/>
      <sheetName val="수주실적0709"/>
      <sheetName val="위성"/>
      <sheetName val="남양구조시험동"/>
      <sheetName val="주beam"/>
      <sheetName val="음봉방향"/>
      <sheetName val="자료(통합)"/>
      <sheetName val="발주내역"/>
      <sheetName val="제3장 기술업무"/>
      <sheetName val="건축원가"/>
      <sheetName val="BOX 본체"/>
      <sheetName val="제4절-1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¼ö·®»êÃÈ"/>
      <sheetName val="¼ö·®»êÃX"/>
      <sheetName val="壈᎟"/>
      <sheetName val="쀀ፐ"/>
      <sheetName val="죈፺"/>
      <sheetName val="惈፵"/>
      <sheetName val="pbs_lambda"/>
      <sheetName val="Matériel embarqué PVC"/>
      <sheetName val="공사내역서(을)실행"/>
      <sheetName val="(2)"/>
      <sheetName val="견적정보"/>
      <sheetName val="노임단가표"/>
      <sheetName val="5.동별횡주관경"/>
      <sheetName val="PUMP"/>
      <sheetName val="공통대가"/>
      <sheetName val="Pier 3"/>
      <sheetName val="Macro(AT)"/>
      <sheetName val="PW3"/>
      <sheetName val="PW4"/>
      <sheetName val="SC1"/>
      <sheetName val="PE"/>
      <sheetName val="PM"/>
      <sheetName val="TR"/>
      <sheetName val="등록업체"/>
      <sheetName val="민감도"/>
      <sheetName val="부표총괄"/>
      <sheetName val="배"/>
      <sheetName val="노원열병합  건축렀こ렀䡟ԯ_x0000_缀"/>
      <sheetName val="일반맨홀수량집계(A-7 LINE)"/>
      <sheetName val="Sheet22"/>
      <sheetName val="가시설수량"/>
      <sheetName val="암센터"/>
      <sheetName val="TYPE-B 평균H"/>
      <sheetName val="공종목록표"/>
      <sheetName val="인부임"/>
      <sheetName val="특기사항"/>
      <sheetName val="하도내역 (철콘)"/>
      <sheetName val="GAEYO"/>
      <sheetName val="빙축열"/>
      <sheetName val="일위(시설)"/>
      <sheetName val="총괄갑 "/>
      <sheetName val="공주-교대(A1)"/>
      <sheetName val="공용시설내역"/>
      <sheetName val="가CP"/>
      <sheetName val="1)fs"/>
      <sheetName val="청구내역(9807)"/>
      <sheetName val="0001(arch)"/>
      <sheetName val="금호산업"/>
      <sheetName val="표 지"/>
      <sheetName val="캔개발배경"/>
      <sheetName val="시장"/>
      <sheetName val="일정표"/>
      <sheetName val="지하1층"/>
      <sheetName val="2000.11¿ù¼³餀㢘ԯ_x0000_缀_x0000_"/>
      <sheetName val="변경총괄지(1)"/>
      <sheetName val="단양 00 아파트-세부내역"/>
      <sheetName val="PANEL"/>
      <sheetName val="Inquiry"/>
      <sheetName val="설명서 "/>
      <sheetName val="FAB별"/>
      <sheetName val="GI-LIST"/>
      <sheetName val="bearing"/>
      <sheetName val="균열"/>
      <sheetName val="노᠀⁷"/>
      <sheetName val="현장별계약현황('98.10.31)"/>
      <sheetName val="현장관리비데이타"/>
      <sheetName val="Recovered_Sheet1"/>
      <sheetName val="원가상세내역"/>
      <sheetName val="2004경영(비목별)"/>
      <sheetName val="2004경영"/>
      <sheetName val="손익집계(공장별)"/>
      <sheetName val="설계명세서(선로)"/>
      <sheetName val="차수"/>
      <sheetName val="북방3터널"/>
      <sheetName val="esc"/>
      <sheetName val="LIST"/>
      <sheetName val="영흥TL(UP,DOWN) "/>
      <sheetName val="sheets"/>
      <sheetName val="관기성공.내"/>
      <sheetName val="평균높이산출근거"/>
      <sheetName val="횡배수관위치조서"/>
      <sheetName val="공조기"/>
      <sheetName val="세부내역서(전기)"/>
      <sheetName val="대비내역"/>
      <sheetName val="9."/>
      <sheetName val="자재테이블"/>
      <sheetName val="내역서적용수량"/>
      <sheetName val="기본사항"/>
      <sheetName val="토목내역서 (도급단가)"/>
      <sheetName val="순공사비"/>
      <sheetName val="도장 및 용접 수량"/>
      <sheetName val="측구터파기공수량집계"/>
      <sheetName val="※참고자료※"/>
      <sheetName val="꣈፺"/>
      <sheetName val="저፺"/>
      <sheetName val="일반전기C"/>
      <sheetName val="POOM_MOTO"/>
      <sheetName val="부대집계"/>
      <sheetName val="2.주요계수총괄"/>
      <sheetName val="cal"/>
      <sheetName val="실행내역서 (조경)"/>
      <sheetName val="대구-교대(A1)"/>
      <sheetName val="정화조"/>
      <sheetName val="Sheet16 (2)"/>
      <sheetName val="시초1교"/>
      <sheetName val="구조물"/>
      <sheetName val="공사설계서"/>
      <sheetName val="품셈(기초)"/>
      <sheetName val="형틀공사"/>
      <sheetName val="주소록"/>
      <sheetName val="C.배수관공"/>
      <sheetName val="변품8-37"/>
      <sheetName val="참조(2)"/>
      <sheetName val="참조"/>
      <sheetName val="현장일보"/>
      <sheetName val="미지급내역"/>
      <sheetName val="매입내역 "/>
      <sheetName val="거래처별지출내역"/>
      <sheetName val="총(철거)"/>
      <sheetName val="참조M"/>
      <sheetName val="금융비용"/>
      <sheetName val="총괄집桶青"/>
      <sheetName val="총괄집㸁䧾"/>
      <sheetName val="대전-교대(A1-A2)"/>
      <sheetName val="우,오수"/>
      <sheetName val="팔당터널(1공구)"/>
      <sheetName val="재료표"/>
      <sheetName val="card1"/>
      <sheetName val="흙쌓기도수로설치현황(1)"/>
      <sheetName val="식재-외주 (2)"/>
      <sheetName val="유효폭의 계산"/>
      <sheetName val="무전표"/>
      <sheetName val="archi(본사)"/>
      <sheetName val="3련 B姨#"/>
      <sheetName val="포장공자재집계표"/>
      <sheetName val="부산4"/>
      <sheetName val="교실"/>
      <sheetName val="토목원가계窨_x0013_"/>
      <sheetName val="자재노임단가"/>
      <sheetName val="크레인5ton"/>
      <sheetName val="단가산출-2"/>
      <sheetName val="기초수량-1"/>
      <sheetName val="단가산출-1"/>
      <sheetName val="48신설수량"/>
      <sheetName val="단가 (2)"/>
      <sheetName val="가공2원도"/>
      <sheetName val="강교(Sub)"/>
      <sheetName val="일반토공견적"/>
      <sheetName val="원형측구(B-type)"/>
      <sheetName val="개봉3동하수관"/>
      <sheetName val="공무공A"/>
      <sheetName val="LKVL-CK-HT-GD1"/>
      <sheetName val="도면자료제출일정"/>
      <sheetName val="AHU집계"/>
      <sheetName val="공조기휀"/>
      <sheetName val="검색"/>
      <sheetName val="일위산출근거"/>
      <sheetName val="대가단최종"/>
      <sheetName val="산출명세서"/>
      <sheetName val="2.노무비명세서(수직보垰7埼"/>
      <sheetName val="용수간선"/>
      <sheetName val="노무비(첨부4-4)"/>
      <sheetName val="일반부표"/>
      <sheetName val="집계표(육상)"/>
      <sheetName val="뚝토공"/>
      <sheetName val="05년"/>
      <sheetName val="사  업  비  수  지  예  산  서"/>
      <sheetName val="내역서(총괄)"/>
      <sheetName val="공통가설_8"/>
      <sheetName val="아파트_9"/>
      <sheetName val="직접공사비집계표_7"/>
      <sheetName val="공종별 집계표"/>
      <sheetName val="일목"/>
      <sheetName val="︀ᇕ"/>
      <sheetName val="怀፵"/>
      <sheetName val="주사무실︀ᇕ"/>
      <sheetName val="주사무실ꠀ፺"/>
      <sheetName val="BOX ꠀ፺"/>
      <sheetName val="㗈቎"/>
      <sheetName val="¼ö·®»êÃ¨"/>
      <sheetName val="주사무실ֳ_x0000_"/>
      <sheetName val="新철폐복2"/>
      <sheetName val="新철폐복3"/>
      <sheetName val="¼ö·®»êÃ_x0005_"/>
      <sheetName val="¼ö·®»êÃ "/>
      <sheetName val="자재목록표"/>
      <sheetName val="TYPE1"/>
      <sheetName val="철근량"/>
      <sheetName val="갈현동"/>
      <sheetName val="䋈ᅪ"/>
      <sheetName val=" 냉각수펌프"/>
      <sheetName val="거실통로등"/>
      <sheetName val="주사무실墳᎟"/>
      <sheetName val="BOX ︀ᇕ"/>
      <sheetName val="BOX 저፺"/>
      <sheetName val="일위대가1"/>
      <sheetName val="산#2-1 (2)"/>
      <sheetName val="8.석축단위(H=1.5M)"/>
      <sheetName val="주사무실԰_x0000_"/>
      <sheetName val="ﻈ䓕"/>
      <sheetName val="BOX ︀釕"/>
      <sheetName val="약전닥트"/>
      <sheetName val="건축부하"/>
      <sheetName val="위치︀釕"/>
      <sheetName val="BOX ᢝ"/>
      <sheetName val="ꠀ፺"/>
      <sheetName val="︀動"/>
      <sheetName val="BOX ᠀ᶛ"/>
      <sheetName val="위치᠀ᶛ"/>
      <sheetName val="토공 total"/>
      <sheetName val="수지표"/>
      <sheetName val="셀명"/>
      <sheetName val="D"/>
      <sheetName val="저ᚙ"/>
      <sheetName val="위치ꠀ᪘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위치︀㓕"/>
      <sheetName val="주사무실︀㓕"/>
      <sheetName val="위치_xd800_ᢘ"/>
      <sheetName val="Change rate"/>
      <sheetName val="B3.PERSONEL-Ucret"/>
      <sheetName val="평3"/>
      <sheetName val="실행(ALT1)"/>
      <sheetName val="nomi "/>
      <sheetName val="ᓈባ"/>
      <sheetName val="︀盕"/>
      <sheetName val="壈▞"/>
      <sheetName val="평균환율-USD"/>
      <sheetName val="인원동원계획"/>
      <sheetName val="내역서1"/>
      <sheetName val="범용개발순소요비용"/>
      <sheetName val="왕십리방향"/>
      <sheetName val="일위1"/>
      <sheetName val="Oper Amount"/>
      <sheetName val="구분자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L_RPTB03_01"/>
      <sheetName val="gvl"/>
      <sheetName val="단가대비"/>
      <sheetName val="샘플표지"/>
      <sheetName val="부丵〒"/>
      <sheetName val="부司2"/>
      <sheetName val="성원계약"/>
      <sheetName val="굴착현장"/>
      <sheetName val="수량산출서-2"/>
      <sheetName val="102역사"/>
      <sheetName val="단위수량산출"/>
      <sheetName val="시화점실행"/>
      <sheetName val="차도부연장현황"/>
      <sheetName val="국도접속 차도부수량"/>
      <sheetName val="원곡IC교 내진성능보강공사 실시설계 용역.xlsx"/>
      <sheetName val="물墸᎟鰀"/>
      <sheetName val="화재 탐지_x0005__x0000_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0_집계"/>
      <sheetName val="조도계산서_(도서)"/>
      <sheetName val="1_설계조건"/>
      <sheetName val="3-1_CB"/>
      <sheetName val="단__가__대__비__표"/>
      <sheetName val="일__위__대__가__목__록"/>
      <sheetName val="90_03실행_"/>
      <sheetName val="3_공통공사대비"/>
      <sheetName val="지하"/>
      <sheetName val="총공사비"/>
      <sheetName val="물가변동잔여물량세부내역서"/>
      <sheetName val="신규(방류시설)"/>
      <sheetName val="소방"/>
      <sheetName val="덤프트럭계수"/>
      <sheetName val="카메라"/>
      <sheetName val="PIPING"/>
      <sheetName val="포장절단"/>
      <sheetName val="일위단가"/>
      <sheetName val="일위(설)"/>
      <sheetName val="건축토목내역"/>
      <sheetName val="205동"/>
      <sheetName val="의정부문예회관변경내역"/>
      <sheetName val="POL6차-PIPING"/>
      <sheetName val="Pricelist TAC AB"/>
      <sheetName val="물가정보자료"/>
      <sheetName val="CPM챠트"/>
      <sheetName val="05 BOX"/>
      <sheetName val="02 SLAB"/>
      <sheetName val="도급내역서"/>
      <sheetName val="합의서"/>
      <sheetName val="master(total)"/>
      <sheetName val="목록1"/>
      <sheetName val="목록2"/>
      <sheetName val="PARAMETER"/>
      <sheetName val="9-1차_x0005__x0000_"/>
      <sheetName val="기준"/>
      <sheetName val="원가계산(2)"/>
      <sheetName val="코드"/>
      <sheetName val="SHUTDOWN VALVE"/>
      <sheetName val="조도계산서1"/>
      <sheetName val="LD"/>
      <sheetName val="업무처리전"/>
      <sheetName val="하중재하"/>
      <sheetName val="96노임기준"/>
      <sheetName val="1호맨홀토공"/>
      <sheetName val="일위藨-헾"/>
      <sheetName val="인부노임"/>
      <sheetName val="도근좌표"/>
      <sheetName val="직원자료"/>
      <sheetName val="업종분류"/>
      <sheetName val="장비분류"/>
      <sheetName val="단가산출목록표"/>
      <sheetName val=" 소방공사 산출근거"/>
      <sheetName val="새공통(96임금인상기준)"/>
      <sheetName val="영구峤"/>
      <sheetName val="단가_x0005__x0000_"/>
      <sheetName val="영구_x0005_"/>
      <sheetName val="영구射"/>
      <sheetName val="영구嶄"/>
      <sheetName val="건설산출"/>
      <sheetName val="D-RMIL"/>
      <sheetName val="Requirement(Work Crew)"/>
      <sheetName val="삼성전기"/>
      <sheetName val="Macro"/>
      <sheetName val="전동기"/>
      <sheetName val="2.1 전선굵기"/>
      <sheetName val="배관배선 단가조사"/>
      <sheetName val="자재단가리스트"/>
      <sheetName val="공사내역(총괄)"/>
      <sheetName val="대보~세기"/>
      <sheetName val="8.수량산출 (2)"/>
      <sheetName val="일위대가표 (⠋ᡏ"/>
      <sheetName val="일위대가표 (䀀⅒"/>
      <sheetName val="ÀÏÀ§´ë°¡Ç¥(1@"/>
      <sheetName val="일위대가표 (ԯ_x0000_"/>
      <sheetName val="전기공사일위대가"/>
      <sheetName val="단가산출2"/>
      <sheetName val="대운반(철재)"/>
      <sheetName val="동력부하계산"/>
      <sheetName val="PO-BOB"/>
      <sheetName val="제품橂"/>
      <sheetName val="노임2"/>
      <sheetName val="단가(추가)"/>
      <sheetName val="일위대가(추가)"/>
      <sheetName val="건공실"/>
      <sheetName val="밀양노선별공사비명세서"/>
      <sheetName val="테이블"/>
      <sheetName val="준공조서"/>
      <sheetName val="공사준공계"/>
      <sheetName val="준공검사보고서"/>
      <sheetName val="노임목록"/>
      <sheetName val="외천교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철콘집계"/>
      <sheetName val="5회기성03월"/>
      <sheetName val="Param"/>
      <sheetName val="목표세부명세"/>
      <sheetName val="당진1,2호기전선관설치및접지4차공사내역서-을지"/>
      <sheetName val="토목공사일반"/>
      <sheetName val="성내동"/>
      <sheetName val="추가예산"/>
      <sheetName val="대가목록"/>
      <sheetName val="A"/>
      <sheetName val="Ⅴ-2.공종별내역"/>
      <sheetName val="가로등제어반 설치공사(수량)"/>
      <sheetName val="매입세율"/>
      <sheetName val="소운반"/>
      <sheetName val="공종구간"/>
      <sheetName val="산출0"/>
      <sheetName val="Macro(부하)"/>
      <sheetName val="등록자료"/>
      <sheetName val="입력정보"/>
      <sheetName val="산출목록표"/>
      <sheetName val="수원공"/>
      <sheetName val="적격심사표"/>
      <sheetName val="수량산출1"/>
      <sheetName val="총괄분 설계서용지"/>
      <sheetName val="일위대가서식"/>
      <sheetName val="일위대가양식"/>
      <sheetName val="5."/>
      <sheetName val="11"/>
      <sheetName val="12."/>
      <sheetName val="14."/>
      <sheetName val="13"/>
      <sheetName val="7."/>
      <sheetName val="8."/>
      <sheetName val="10."/>
      <sheetName val="전기단가조사서"/>
      <sheetName val="PI蒨9"/>
      <sheetName val="영창26"/>
      <sheetName val="오억미만"/>
      <sheetName val="직원자료입력"/>
      <sheetName val="MixBed"/>
      <sheetName val="CondPol"/>
      <sheetName val="萀⅜"/>
      <sheetName val="장비당단가 (1)"/>
      <sheetName val="토공,기초"/>
      <sheetName val="자재 단가표"/>
      <sheetName val="주간계획"/>
      <sheetName val="선택"/>
      <sheetName val="TG9504"/>
      <sheetName val="1995년 섹터별 매출"/>
      <sheetName val="ROOF(ALKALI)"/>
      <sheetName val="역T형옹벽(3.0)"/>
      <sheetName val="일위대가(건축)"/>
      <sheetName val="단중聀"/>
      <sheetName val="사급자재총괄"/>
      <sheetName val="당정동경상이수"/>
      <sheetName val="당정동공통이수"/>
      <sheetName val="貭♘"/>
      <sheetName val="사통"/>
      <sheetName val="기초코徸"/>
      <sheetName val="예산조서(︀ᇕ԰"/>
      <sheetName val="사다리"/>
      <sheetName val="현장지䀀ኀ㠀ኃ"/>
      <sheetName val="가중치"/>
      <sheetName val="경로,구간현황"/>
      <sheetName val="전신환매도徸"/>
      <sheetName val="바이오"/>
      <sheetName val="잡철물"/>
      <sheetName val="옹벽기초자료"/>
      <sheetName val="배수관접합및부설  "/>
      <sheetName val="5.공종별尜_x0013_層_x0013_闰"/>
      <sheetName val="과세면세표"/>
      <sheetName val="인제내역"/>
      <sheetName val="파형강관집계"/>
      <sheetName val="원하도급내역서(당초)"/>
      <sheetName val="관세,통관수수료,운반비"/>
      <sheetName val="KS-301_WBS"/>
      <sheetName val="집계(세부총괄)"/>
      <sheetName val="수량BOQ"/>
      <sheetName val="금액내㔀቎"/>
      <sheetName val="청하배수"/>
      <sheetName val="설계서"/>
      <sheetName val="예산"/>
      <sheetName val="전부인쇄"/>
      <sheetName val="1.외주공사"/>
      <sheetName val="2.직영공사"/>
      <sheetName val="첨부"/>
      <sheetName val="계산DATA입력"/>
      <sheetName val="제잡비"/>
      <sheetName val="자재표"/>
      <sheetName val="전력구구조물산근2구간"/>
      <sheetName val="첨부파일"/>
      <sheetName val="개별직종노임단가(2005.1)"/>
      <sheetName val="비교1"/>
      <sheetName val="가시설(TYPE-A)"/>
      <sheetName val="1호맨홀가감수량"/>
      <sheetName val="1-1평균터파기고(1)"/>
      <sheetName val="1호맨홀수량산출"/>
      <sheetName val="ASEM내역"/>
      <sheetName val="4.일위대가목차"/>
      <sheetName val="적격점수&lt;300억미만&gt;"/>
      <sheetName val="금강견적"/>
      <sheetName val="청주(철골발주의뢰서)"/>
      <sheetName val="Price List"/>
      <sheetName val="ORIGN"/>
      <sheetName val="J형측구단위수량"/>
      <sheetName val="표  지"/>
      <sheetName val="계약원가"/>
      <sheetName val="수목데이타"/>
      <sheetName val="노무비(DB)_이후 출력XXXXXX"/>
      <sheetName val="마산방향철근집계"/>
      <sheetName val="NAI"/>
      <sheetName val="총괄집ᨈꥬ"/>
      <sheetName val="총괄집_x0000__x0000_"/>
      <sheetName val="9GN邷㭘"/>
      <sheetName val="shtOpr"/>
      <sheetName val="정거장"/>
      <sheetName val="길내기"/>
      <sheetName val="¹׃】_x0000_"/>
      <sheetName val="M-EQPT-Z"/>
      <sheetName val="단가순번"/>
      <sheetName val="/_x0000_"/>
      <sheetName val="က_x0000_"/>
      <sheetName val="포장쌅"/>
      <sheetName val="피스표"/>
      <sheetName val="배관단가조사서"/>
      <sheetName val="구조물철거집계 "/>
      <sheetName val="현장유지관리비"/>
      <sheetName val="A-8 PD(도로중앙)"/>
      <sheetName val="11+040(통로)"/>
      <sheetName val="의왕실행"/>
      <sheetName val="토건"/>
      <sheetName val="단위"/>
      <sheetName val="7.PILE  (돌출)"/>
      <sheetName val="Á¤»ê¹°·®︀웕"/>
      <sheetName val="일반수량총괄집계"/>
      <sheetName val="제조 경영"/>
      <sheetName val="1.3.1절점좌표"/>
      <sheetName val="1.1설계기준"/>
      <sheetName val="가옥조"/>
      <sheetName val="기က_x0000_退"/>
      <sheetName val="1_x0005_"/>
      <sheetName val="중기비"/>
      <sheetName val="첨부1"/>
      <sheetName val="총괄집계 "/>
      <sheetName val="기본자료"/>
      <sheetName val="증감내역서"/>
      <sheetName val="하남내역"/>
      <sheetName val="Cover Sht"/>
      <sheetName val="고창방향"/>
      <sheetName val="인원계획"/>
      <sheetName val="소상 &quot;1&quot;"/>
      <sheetName val="시행예산"/>
      <sheetName val="T13(P68~72,78)"/>
      <sheetName val="교량명원본"/>
      <sheetName val="BOX제원원본"/>
      <sheetName val="공사비 내역"/>
      <sheetName val="시공계_x0005_"/>
      <sheetName val="변경비_x0005__x0000_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B767"/>
      <sheetName val="2.노무비명세서頀塔攀๦0_x0000_뀀"/>
      <sheetName val="2.노무비명세서Ç_x0000__x0000__x0000_ꨀ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선로정수계산"/>
      <sheetName val="일위대가 (PM)"/>
      <sheetName val="종단계산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하도급선정의뢰佘/ߍ恽⿹_x0000_"/>
      <sheetName val="하수실행"/>
      <sheetName val="공종별자재"/>
      <sheetName val="자재단가徸"/>
      <sheetName val="수안보-๿〚_x0005__x0000_"/>
      <sheetName val="금액내역헾"/>
      <sheetName val="자재단가尜"/>
      <sheetName val="NAIL단가산출"/>
      <sheetName val="수안보-挔_x0012_竖め"/>
      <sheetName val="자재단가헾"/>
      <sheetName val="자재단가丵"/>
      <sheetName val="자재단가壠"/>
      <sheetName val="자재단가厘"/>
      <sheetName val="[YES.XLS][YES.XLS][YES.XLS]신표司/"/>
      <sheetName val="[YES.XLS]신표司/"/>
      <sheetName val="3회기성䃸〒"/>
      <sheetName val="3회기성_x0005__x0000_"/>
      <sheetName val="3회기성吸("/>
      <sheetName val="3회기성ⱂ⿌"/>
      <sheetName val="3회기성埀0"/>
      <sheetName val="fitting"/>
      <sheetName val="Look-Up"/>
      <sheetName val="Units"/>
      <sheetName val="노임9월"/>
      <sheetName val="화산경계"/>
      <sheetName val="수량산출(CCTV)"/>
      <sheetName val="수량산출(장애자)"/>
      <sheetName val="수량산출(통신선로)"/>
      <sheetName val="수량산출(여객장치)"/>
      <sheetName val="수량산출(방송)"/>
      <sheetName val="수량산출(전화)"/>
      <sheetName val="사업부배부A"/>
      <sheetName val="입력값1"/>
      <sheetName val="insulation"/>
      <sheetName val="Architecture Work"/>
      <sheetName val="PipWT"/>
      <sheetName val="뜃맟뭁돽띿맟?-BLDG"/>
      <sheetName val="PBS"/>
      <sheetName val="SILICATE"/>
      <sheetName val="간접비내역-1"/>
      <sheetName val="예가표"/>
      <sheetName val="회사99"/>
      <sheetName val="OCT.FDN"/>
      <sheetName val="PAD TR보호대기초"/>
      <sheetName val="가로등기초"/>
      <sheetName val="HANDHOLE(2)"/>
      <sheetName val="2000_x0005__x0000__x0000_"/>
      <sheetName val="N頀ᚃ"/>
      <sheetName val="N"/>
      <sheetName val="계양가시설"/>
      <sheetName val="주관⩿〚"/>
      <sheetName val="1þ"/>
      <sheetName val="1ð"/>
      <sheetName val="배수내역"/>
      <sheetName val="1¨"/>
      <sheetName val="1¸"/>
      <sheetName val="설계명세_x0000_"/>
      <sheetName val="설계명세揄"/>
      <sheetName val="설계명세䡲"/>
      <sheetName val="설계명세_x0005_"/>
      <sheetName val="DATA 입᠒ᎍ"/>
      <sheetName val="»êÃ렀䡟ԯ_x0000_缀"/>
      <sheetName val="»êÃ︀ᇕ԰_x0000_缀"/>
      <sheetName val="예산대비"/>
      <sheetName val="세부狇譈"/>
      <sheetName val="몰탈재븧܊"/>
      <sheetName val="견적의"/>
      <sheetName val="견적의烇彰"/>
      <sheetName val="4/_x0000_䠀"/>
      <sheetName val="4쌇栅/"/>
      <sheetName val="4က_x0000_က"/>
      <sheetName val="철거산출헾】"/>
      <sheetName val="철거산출午_x0013_"/>
      <sheetName val="VS P-Q"/>
      <sheetName val="법면"/>
      <sheetName val="배수공1"/>
      <sheetName val="사업계획1안"/>
      <sheetName val="월별수입"/>
      <sheetName val="조건입력"/>
      <sheetName val="조건입력(2)"/>
      <sheetName val="장비선정"/>
      <sheetName val="도급단가-아파트"/>
      <sheetName val="BREAKDOWN(철거설치)"/>
      <sheetName val="증栀ᙿ가"/>
      <sheetName val="사각맨퀀"/>
      <sheetName val="사각맨堀"/>
      <sheetName val="사각맨䈀"/>
      <sheetName val="사각맨ﻇ"/>
      <sheetName val="[YES.XLS]4/_x0000_䠀"/>
      <sheetName val="[YES.XLS]4쌇栅/"/>
      <sheetName val="[YES.XLS][YES.XLS]4/_x0000_䠀"/>
      <sheetName val="[YES.XLS][YES.XLS]4쌇栅/"/>
      <sheetName val="내역갑지"/>
      <sheetName val="TYPE-U800"/>
      <sheetName val="일위대가-1"/>
      <sheetName val="단목"/>
      <sheetName val="토목수량"/>
      <sheetName val="카렌스센터계량기설치공사"/>
      <sheetName val="도급FORM"/>
      <sheetName val="INSTR"/>
      <sheetName val="3차준공"/>
      <sheetName val="洊⍩"/>
      <sheetName val="_xd808_⢉"/>
      <sheetName val="砈ẋ"/>
      <sheetName val="#3_일위대가목록"/>
      <sheetName val="#2_일위대가목록"/>
      <sheetName val="관헾"/>
      <sheetName val="원가(1︀"/>
      <sheetName val="원가(1䠀"/>
      <sheetName val="관聈"/>
      <sheetName val="기계경비산출"/>
      <sheetName val="수압집계"/>
      <sheetName val="SP-B1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1_설계기준"/>
      <sheetName val="Sheet1_(2)"/>
      <sheetName val="공정"/>
      <sheetName val="단위별 일위대가표"/>
      <sheetName val="IMP_(REACTOR)"/>
      <sheetName val="36+45-113-18+19+20I"/>
      <sheetName val="옹벽수량집계표"/>
      <sheetName val="대가 (보완)"/>
      <sheetName val="덕전리"/>
      <sheetName val="제철"/>
      <sheetName val="견적시담(송포2공구)"/>
      <sheetName val="단가비교표 (계측제어)"/>
      <sheetName val="EJ"/>
      <sheetName val="지입자재"/>
      <sheetName val="상반기손익차2총괄"/>
      <sheetName val="DRAIN DRUM PIT D-301"/>
      <sheetName val="자압1"/>
      <sheetName val="환률"/>
      <sheetName val="구조물공집계"/>
      <sheetName val="요약"/>
      <sheetName val="KSHAHU-6"/>
      <sheetName val="남양주부대"/>
      <sheetName val="지입집계"/>
      <sheetName val="공종별 집계"/>
      <sheetName val="용역비내역-진짜"/>
      <sheetName val="계림(함평)"/>
      <sheetName val="계림(장성)"/>
      <sheetName val="일별1"/>
      <sheetName val="집행(2-1)"/>
      <sheetName val="용산3(영광)"/>
      <sheetName val="지불내역1"/>
      <sheetName val="집수정(1)"/>
      <sheetName val="금액집계"/>
      <sheetName val="공사비명세서"/>
      <sheetName val="사용성검토"/>
      <sheetName val="PAC"/>
      <sheetName val="행거,슈,볼트,펌프,잡재"/>
      <sheetName val="을-ATYPE"/>
      <sheetName val="만수배관단가"/>
      <sheetName val="FRP배관단가(만수)"/>
      <sheetName val="직접비"/>
      <sheetName val="페인트"/>
      <sheetName val="30신설일위대가"/>
      <sheetName val="30집계표"/>
      <sheetName val="지구단위계획"/>
      <sheetName val="00노임기준"/>
      <sheetName val="16-1"/>
      <sheetName val="일위대가(가설԰"/>
      <sheetName val="수종별인자"/>
      <sheetName val="조정_x0014__x0008_"/>
      <sheetName val="_x0000__x0008__x0000__x0008__x0000__x0006__x0000__x0004_"/>
      <sheetName val="BH-1 (2)"/>
      <sheetName val="기능공인적사항"/>
      <sheetName val="목창호"/>
      <sheetName val="포장공총괄수량집계표"/>
      <sheetName val="TOTAL_BOQ"/>
      <sheetName val="지중자재단가"/>
      <sheetName val="5.2코핑"/>
      <sheetName val="리터팬내장형"/>
      <sheetName val="조도계산(가로등NEW)"/>
      <sheetName val="사용자정의"/>
      <sheetName val="임시전기공사설계서"/>
      <sheetName val="±âÀÚÀç´ëºñÇ¥"/>
      <sheetName val="¿¬°áÀÓ½Ã"/>
      <sheetName val="°ü±Þ"/>
      <sheetName val="도시가스현황"/>
      <sheetName val="지입재료비"/>
      <sheetName val="적요"/>
      <sheetName val="INS-SHEET"/>
      <sheetName val="일위집계(기존)"/>
      <sheetName val="북제주-표지"/>
      <sheetName val="COVERSHEET"/>
      <sheetName val="원본(갑지)"/>
      <sheetName val="인공산출"/>
      <sheetName val="전기내역서(총계)"/>
      <sheetName val="일위(PN)"/>
      <sheetName val="산출"/>
      <sheetName val="가시설공(광장부)"/>
      <sheetName val="할丵〒"/>
      <sheetName val="b_gunmul"/>
      <sheetName val="b_balju (2)"/>
      <sheetName val="갑(전기)"/>
      <sheetName val="갑(계장)"/>
      <sheetName val="적용환율"/>
      <sheetName val="B"/>
      <sheetName val="총괄표(1)"/>
      <sheetName val="일위대가내역"/>
      <sheetName val="일위대가표(무)"/>
      <sheetName val="일위대가산출기초"/>
      <sheetName val="FRT_O"/>
      <sheetName val="FAB_I"/>
      <sheetName val="자탐수량산출서"/>
      <sheetName val="C1ㅇ"/>
      <sheetName val="base"/>
      <sheetName val="STD"/>
      <sheetName val="연면적"/>
      <sheetName val="991029UTP용 M.D.F"/>
      <sheetName val="현장점검 1"/>
      <sheetName val="상가을 "/>
      <sheetName val="3.사용전검사(1000KW이상)(본동-수정)"/>
      <sheetName val="결재갑지"/>
      <sheetName val="계획예산입력자료"/>
      <sheetName val="투입비"/>
      <sheetName val="손익계산서"/>
      <sheetName val="대차대조표"/>
      <sheetName val="폐토수익화 "/>
      <sheetName val="열차제어동"/>
      <sheetName val="전기성능동"/>
      <sheetName val="차량시스템인자"/>
      <sheetName val="차량부품동"/>
      <sheetName val="신.분"/>
      <sheetName val=" 갑지"/>
      <sheetName val="방음벽 기초 일반헾】"/>
      <sheetName val="22-1소단"/>
      <sheetName val="22-2M단"/>
      <sheetName val="사업성분석"/>
      <sheetName val="22신설수량"/>
      <sheetName val="내역5"/>
      <sheetName val="일위대가집계표"/>
      <sheetName val="예산내역"/>
      <sheetName val="총괄수지표"/>
      <sheetName val="bCord공정"/>
      <sheetName val="d수량"/>
      <sheetName val="e대가"/>
      <sheetName val="g단가"/>
      <sheetName val="h집계"/>
      <sheetName val="조견표"/>
      <sheetName val="재료값"/>
      <sheetName val="9GNG_x0000__x0000_"/>
      <sheetName val="포_x0000__x0000_"/>
      <sheetName val="9GNG 䆇"/>
      <sheetName val="9GNGꀀ_xdb83_"/>
      <sheetName val="약Å_x0000_᠀"/>
      <sheetName val="9GNG_x0001__x0000_"/>
      <sheetName val="포頀⹘"/>
      <sheetName val="9GNG사"/>
      <sheetName val="9GNG迬"/>
      <sheetName val="약僅ძ杏"/>
      <sheetName val="9GNG肬埭"/>
      <sheetName val="9GNG悬㗫"/>
      <sheetName val="약退뫯佚"/>
      <sheetName val="9GNG났駪"/>
      <sheetName val="9GNGꀀ濫"/>
      <sheetName val="9GNG悬俬"/>
      <sheetName val="9GNGႬ㛭"/>
      <sheetName val="약⃅飫텷"/>
      <sheetName val="9GNG炬룯"/>
      <sheetName val="9GNG肬ᷮ"/>
      <sheetName val="(14)전기품셈정산"/>
      <sheetName val="(12)전기경비"/>
      <sheetName val="RING WALL"/>
      <sheetName val="포장자재집계표"/>
      <sheetName val="9GNG࿟"/>
      <sheetName val="수로교_xdc00_᎚␀᎛"/>
      <sheetName val="단가목԰"/>
      <sheetName val="단가목_xdc00_"/>
      <sheetName val="파일의이용"/>
      <sheetName val="ALINE"/>
      <sheetName val="골재및자재집계표"/>
      <sheetName val="품셈1-17"/>
      <sheetName val="실행ࠏE"/>
      <sheetName val="실행ဏ_x0000_"/>
      <sheetName val="산#3-1"/>
      <sheetName val="산#3-2"/>
      <sheetName val="배관BM(일반)"/>
      <sheetName val="산#3-2-2"/>
      <sheetName val="변경비㧨-娐"/>
      <sheetName val="반중력식옹벽3.5"/>
      <sheetName val="단가(1)"/>
      <sheetName val="Reference"/>
      <sheetName val=" 내역"/>
      <sheetName val="제출"/>
      <sheetName val="준설량산정표"/>
      <sheetName val="참조자료"/>
      <sheetName val="공사비예비관리공감측설산출내역"/>
      <sheetName val="TCDB"/>
      <sheetName val="교대시점"/>
      <sheetName val="LANGUAGE"/>
      <sheetName val="Sheet2 (2)"/>
      <sheetName val="원가계산서 (2)"/>
      <sheetName val="내역(설계,도급)정이준"/>
      <sheetName val="수곡내역"/>
      <sheetName val="2002계약현황"/>
      <sheetName val="1호철근량"/>
      <sheetName val="시설물"/>
      <sheetName val="치수표"/>
      <sheetName val="토목 (2)"/>
      <sheetName val="인력터파기"/>
      <sheetName val="L형옹벽단위수량(35)"/>
      <sheetName val="L형옹벽단위수량(25)"/>
      <sheetName val="예정공정표"/>
      <sheetName val="횡배수관설치현황"/>
      <sheetName val="간접비계산"/>
      <sheetName val="배수통관(좌)"/>
      <sheetName val="유동표"/>
      <sheetName val="CT "/>
      <sheetName val="강관산출"/>
      <sheetName val="master(2차)"/>
      <sheetName val="내역통합"/>
      <sheetName val="성토도수로현황"/>
      <sheetName val="01_ 원가계산서"/>
      <sheetName val="중기가격"/>
      <sheetName val="SPM(13.84)"/>
      <sheetName val="일위대가(원본)"/>
      <sheetName val="입찰준비계획안(부대)"/>
      <sheetName val="입찰준비계획안(외주)"/>
      <sheetName val="입찰준비계획안(기타견적)"/>
      <sheetName val="장항선4공구직접비집계"/>
      <sheetName val="공사기본내용입력"/>
      <sheetName val="RangeObject"/>
      <sheetName val="분뇨"/>
      <sheetName val="H-pile(250x250)"/>
      <sheetName val="H-pile(298x299)"/>
      <sheetName val="방음벽기초(H_xd8d4_ㆂᰀㆃ"/>
      <sheetName val="1.1 본체"/>
      <sheetName val="A1_본체_수량산출서"/>
      <sheetName val="전체내역 (2)"/>
      <sheetName val="Formulas &amp; Tables"/>
      <sheetName val="원가총괄"/>
      <sheetName val="5. 차단기 용량계산"/>
      <sheetName val="신안설계"/>
      <sheetName val="업체선정"/>
      <sheetName val="실행집계장"/>
      <sheetName val="투찰집계장"/>
      <sheetName val="토목총괄내역서"/>
      <sheetName val="총괄집계"/>
      <sheetName val="하도사항"/>
      <sheetName val="실행별지"/>
      <sheetName val="하도잡비"/>
      <sheetName val="토공부대"/>
      <sheetName val="철콘부대"/>
      <sheetName val="연약부대"/>
      <sheetName val="철골부대"/>
      <sheetName val="철공견갑"/>
      <sheetName val="철골견적"/>
      <sheetName val="토공견갑"/>
      <sheetName val="토공견적"/>
      <sheetName val="철콘견갑"/>
      <sheetName val="철콘견적"/>
      <sheetName val="연약견갑"/>
      <sheetName val="연약견적"/>
      <sheetName val="부대샘플"/>
      <sheetName val="777"/>
      <sheetName val="cross beam"/>
      <sheetName val="6PILE__(돌출)"/>
      <sheetName val="2.단면가정"/>
      <sheetName val="가속도응답스펙트럼(Sa)및속도응답스펙트럼(Sv)"/>
      <sheetName val="12"/>
      <sheetName val="이름"/>
      <sheetName val="4,5,6,7,8"/>
      <sheetName val="옹벽1"/>
      <sheetName val="설계흐름도"/>
      <sheetName val="명단"/>
      <sheetName val="다곡2교"/>
      <sheetName val="March"/>
      <sheetName val="선우통상(을)"/>
      <sheetName val="식재"/>
      <sheetName val="식재출력용"/>
      <sheetName val="유지관리"/>
      <sheetName val="BID9697"/>
      <sheetName val="[YES.XLS][YES.XLS]A__9701A_OU_4"/>
      <sheetName val="음성(cable)"/>
      <sheetName val="PI"/>
      <sheetName val="작성양식"/>
      <sheetName val="품-(주)코①"/>
      <sheetName val="하도급선정의뢰_x0005__x0000__x0000__x0000__x0000_吝"/>
      <sheetName val="하도급선정의뢰唈_x001f_ᛅ⾠_x0005__x0000_"/>
      <sheetName val="하도급선정의뢰ᛅ⼝_x0005__x0000__x0000__x0000_"/>
      <sheetName val="Àåºñ´Ü°¡»êÃ8"/>
      <sheetName val="Àåºñ´Ü°¡»êÃ_x0005_"/>
      <sheetName val="EXPAN-1"/>
      <sheetName val="건축-물가변동"/>
      <sheetName val="기계설비-물가변동"/>
      <sheetName val="inter"/>
      <sheetName val="Data Vol"/>
      <sheetName val="산출1-수변전"/>
      <sheetName val="산출1-전력"/>
      <sheetName val="산출6-TRAY"/>
      <sheetName val="산출7-본선1)"/>
      <sheetName val="산출7-본선2"/>
      <sheetName val="산출7-본선3"/>
      <sheetName val="견적대비 견적서"/>
      <sheetName val="노임,자재"/>
      <sheetName val="기계경비(맨홀)"/>
      <sheetName val="내역총괄표"/>
      <sheetName val="[YES.XLS][YES.XLS]A__9701A_OU_3"/>
      <sheetName val="ATM기초철가"/>
      <sheetName val="식재일위대가"/>
      <sheetName val="REACTION芨.헾⿁_x0005__x0000_"/>
      <sheetName val="REACTION鴘E鵜E헾⼼_x0005_"/>
      <sheetName val="7단가"/>
      <sheetName val="정산내역"/>
      <sheetName val="횡배수관집현황(2공구)"/>
      <sheetName val="FB25JN"/>
      <sheetName val="처리단락"/>
      <sheetName val="시점교대"/>
      <sheetName val="설계수량"/>
      <sheetName val="비용적자료"/>
      <sheetName val="3.2.1 마루높이결정"/>
      <sheetName val="설명서"/>
      <sheetName val="수량산출기초(케블등)"/>
      <sheetName val="형식별 개략공사비"/>
      <sheetName val="OCM"/>
      <sheetName val="DATA-1"/>
      <sheetName val="1SPAè"/>
      <sheetName val="1.설계설명서"/>
      <sheetName val="3.예정공정표"/>
      <sheetName val="4.설계예산서"/>
      <sheetName val="공사원가"/>
      <sheetName val="재경"/>
      <sheetName val="5.일위대가"/>
      <sheetName val="6.철거발생품예정조서"/>
      <sheetName val="7.지급자재조서"/>
      <sheetName val="8.가격조사서"/>
      <sheetName val="[YES.XLS][YES.XLS]A__9701A_OU_2"/>
      <sheetName val="DWG-CAB-I"/>
      <sheetName val="허용전류-IEC"/>
      <sheetName val="허용전류-IEC DATA"/>
      <sheetName val="참조(X)"/>
      <sheetName val="단가LIST"/>
      <sheetName val="일반전기"/>
      <sheetName val="갑지(가로ﻁ"/>
      <sheetName val="설계서(7)"/>
      <sheetName val="일지-H"/>
      <sheetName val="김포IO"/>
      <sheetName val="EQ"/>
      <sheetName val="보안등"/>
      <sheetName val="수로단위수량"/>
      <sheetName val="옥외외등집계표"/>
      <sheetName val="광통신 견적내역서1"/>
      <sheetName val="공사예산하조서(O.K)"/>
      <sheetName val="22단"/>
      <sheetName val="49단"/>
      <sheetName val="22수"/>
      <sheetName val="환산"/>
      <sheetName val="산출근거#2-3"/>
      <sheetName val="고창터널(고창방향䈀"/>
      <sheetName val="N賃率_職"/>
      <sheetName val="품셈총괄표"/>
      <sheetName val="인Ó_x0000_Ԁ"/>
      <sheetName val="의왕㣀㚰"/>
      <sheetName val="공사비집_x0005_"/>
      <sheetName val="Macro(전동기)"/>
      <sheetName val="실내건축일위대가"/>
      <sheetName val="5.단가대비표"/>
      <sheetName val="간접경상비"/>
      <sheetName val="콘센트신설"/>
      <sheetName val="Summar헾】_x0005__x0000__x0000__x0000__x0000_"/>
      <sheetName val="Summar"/>
      <sheetName val="Summar䡲ぞ_x0000_"/>
      <sheetName val="전등수량산출"/>
      <sheetName val="Imp-Data"/>
      <sheetName val="VXXXXXX"/>
      <sheetName val="운반비산정"/>
      <sheetName val="미드수량"/>
      <sheetName val="기본DATԯ"/>
      <sheetName val="기본DAT頀"/>
      <sheetName val="성곽내역서"/>
      <sheetName val="공종별수량집계"/>
      <sheetName val="울진항공등화 내역서"/>
      <sheetName val="실︀ԯ"/>
      <sheetName val="3-1.일위대가집계표(교통시설물1)"/>
      <sheetName val="DAILY"/>
      <sheetName val="1단계_견적내역서"/>
      <sheetName val="내부수지예산"/>
      <sheetName val="합계"/>
      <sheetName val="7.3.1 전력간선 굵기"/>
      <sheetName val="본사업"/>
      <sheetName val="일위(수원)"/>
      <sheetName val="PREFACE"/>
      <sheetName val="전등부하"/>
      <sheetName val="예총"/>
      <sheetName val="1.동력공사"/>
      <sheetName val="농로수량집계"/>
      <sheetName val="F5"/>
      <sheetName val="????"/>
      <sheetName val="설비사고 "/>
      <sheetName val="용역단가"/>
      <sheetName val="실링"/>
      <sheetName val="14년 개대체 부서별 예산"/>
      <sheetName val="y자관"/>
      <sheetName val="하도계약반영"/>
      <sheetName val="입상내역"/>
      <sheetName val="건0_x0000_蠀"/>
      <sheetName val="금0_x0000_䠀"/>
      <sheetName val="금蠣㡎耀"/>
      <sheetName val="배전반용량계산"/>
      <sheetName val="세정탑 설계"/>
      <sheetName val="_x0005__x0006__x0008__x0003_"/>
      <sheetName val="_x0000_ _x0000__x0006__x0000__x0006_"/>
      <sheetName val="날개벽(좌,우=60도-4개)"/>
      <sheetName val="석재장조사"/>
      <sheetName val="견적접수"/>
      <sheetName val="견적내역서"/>
      <sheetName val="전체실적"/>
      <sheetName val="인_x0000_Ԁ"/>
      <sheetName val="적정성평가표(8번)(1순위)"/>
      <sheetName val="적정성평가표(12번)(6순위)"/>
      <sheetName val="기별(종합)"/>
      <sheetName val="급탕순환펌프"/>
      <sheetName val="주요재료비(원본)"/>
      <sheetName val="설계내"/>
      <sheetName val="설치 일위대가(46~԰_x0000_缀_x0000_"/>
      <sheetName val="2차공사"/>
      <sheetName val="비탈면보호공수량산출"/>
      <sheetName val="설계서을"/>
      <sheetName val="공감비"/>
      <sheetName val="OCT"/>
      <sheetName val="ISOP"/>
      <sheetName val="MdBase"/>
      <sheetName val="중기사용료산출근거"/>
      <sheetName val="원가집계"/>
      <sheetName val="UB2"/>
      <sheetName val="sheet"/>
      <sheetName val="N쌃괅"/>
      <sheetName val="5지구단위"/>
      <sheetName val="산출조서"/>
      <sheetName val="투찰금액"/>
      <sheetName val="재료집계표3"/>
      <sheetName val="5정거장"/>
      <sheetName val="1-3길내기"/>
      <sheetName val="산업개발안내서"/>
      <sheetName val="방지책개소별명세"/>
      <sheetName val="관_x0005_"/>
      <sheetName val="증감䈀ᅪ"/>
      <sheetName val="감액ቀ԰"/>
      <sheetName val="버스운䃸〒_x0005_"/>
      <sheetName val="감액⚁︀"/>
      <sheetName val="감액䠀㑙"/>
      <sheetName val="감액ԯ_x0000_缀"/>
      <sheetName val="감액⡓㰀"/>
      <sheetName val="결과㉘"/>
      <sheetName val="결과Թ_x0000_"/>
      <sheetName val="RAHMEN"/>
      <sheetName val="Tiburon"/>
      <sheetName val="입력변수"/>
      <sheetName val="타견적(을)"/>
      <sheetName val="INMD1198"/>
      <sheetName val="INFG1198"/>
      <sheetName val="표준ፙ렀ᑟ"/>
      <sheetName val="방송(체육관)"/>
      <sheetName val="품목현황"/>
      <sheetName val="FUSE_MCB"/>
      <sheetName val="동력배선"/>
      <sheetName val="본선동력배선"/>
      <sheetName val="본선조명"/>
      <sheetName val="전력간선배선"/>
      <sheetName val="전열배선"/>
      <sheetName val="영구청af薸"/>
      <sheetName val="선로의 %임피던스 "/>
      <sheetName val="기초대가"/>
      <sheetName val="상-교대(A1-A2)"/>
      <sheetName val="㩷"/>
      <sheetName val="렀ⵘ"/>
      <sheetName val="֭_x0000_"/>
      <sheetName val="입찰보Ⳡ"/>
      <sheetName val="공통단가"/>
      <sheetName val="운반비"/>
      <sheetName val="남양내역"/>
      <sheetName val="cable-data"/>
      <sheetName val="keyword"/>
      <sheetName val="Summary"/>
      <sheetName val="1._x005f_x0018_변전설비"/>
      <sheetName val="설계서(설치)"/>
      <sheetName val="지급자재대"/>
      <sheetName val="토목내역서"/>
      <sheetName val="변경후원본2"/>
      <sheetName val="LABTOTAL"/>
      <sheetName val="COA-17"/>
      <sheetName val="C-18"/>
      <sheetName val="경성자금"/>
      <sheetName val="SUB일위대가"/>
      <sheetName val="평자재단가"/>
      <sheetName val="95년12월말"/>
      <sheetName val="교량전기"/>
      <sheetName val="토목(용인)"/>
      <sheetName val="건축집계"/>
      <sheetName val="AIR_SHOWER(3인용)"/>
      <sheetName val="가시설"/>
      <sheetName val="변경내역"/>
      <sheetName val="AH-1 "/>
      <sheetName val="작성"/>
      <sheetName val="선수금"/>
      <sheetName val="Personnaliser..."/>
      <sheetName val="Takt Time"/>
      <sheetName val="작업내역"/>
      <sheetName val="패널"/>
      <sheetName val="database"/>
      <sheetName val="방배동내역(리라)"/>
      <sheetName val="건축공사집계표"/>
      <sheetName val="부대공사총괄"/>
      <sheetName val="Summar헾】_x0005_"/>
      <sheetName val="내역서(을지)_2-1공구"/>
      <sheetName val="노무단가"/>
      <sheetName val="¹°·㑈"/>
      <sheetName val="PANEL가격"/>
      <sheetName val="직_x0005__x0000_"/>
      <sheetName val="임시급식ֿ_x0000_缀_x0000_"/>
      <sheetName val="보차도경계석수량"/>
      <sheetName val="Stem Footing"/>
      <sheetName val="99 조정금액"/>
      <sheetName val="설계내역일위"/>
      <sheetName val="기계경비(시"/>
      <sheetName val="감액︀ᷕԯ"/>
      <sheetName val="배관내역"/>
      <sheetName val="내역서 (1차)"/>
      <sheetName val="을지로철거"/>
      <sheetName val="2009년설계(안)"/>
      <sheetName val="1. 가로등 설비 공사(산출)"/>
      <sheetName val="단가조정표"/>
      <sheetName val="2002공임"/>
      <sheetName val="2002자재가격"/>
      <sheetName val="예산조서"/>
      <sheetName val="재료_x0000__x0000_Ԁ"/>
      <sheetName val="5.1단가조사"/>
      <sheetName val="내역단가"/>
      <sheetName val="3.1조명전열 설비공사"/>
      <sheetName val="3.3정보통신 설비공사"/>
      <sheetName val="3.4소방 설비공사"/>
      <sheetName val="견적을지"/>
      <sheetName val="방송일위대가"/>
      <sheetName val="일위대가집계표(사급)"/>
      <sheetName val="감시제어"/>
      <sheetName val="목차임시"/>
      <sheetName val="MEMBER"/>
      <sheetName val="공사별 가중치0_x0000_ꀀâ_x0000__x0000_鬀ӊ㰞"/>
      <sheetName val="전선관"/>
      <sheetName val="4.설계예산내역서"/>
      <sheetName val="8.일위대가표(1)"/>
      <sheetName val="6.관급자재조서"/>
      <sheetName val="8.일위대가표(2)"/>
      <sheetName val="7.청제공기계기구조서"/>
      <sheetName val="PO-BO_x0000_"/>
      <sheetName val="특2호하천산근"/>
      <sheetName val="특2호부관하천산근"/>
      <sheetName val="간이연락"/>
      <sheetName val="DG7"/>
      <sheetName val="월말"/>
      <sheetName val="15.공량산출근거서"/>
      <sheetName val="교각토공"/>
      <sheetName val="일단의 주택지"/>
      <sheetName val="제안서"/>
      <sheetName val="행정표준(1)"/>
      <sheetName val="행정표준(2)"/>
      <sheetName val="변수2"/>
      <sheetName val="저항"/>
      <sheetName val="대상공사(조달청)"/>
      <sheetName val="basic_info"/>
      <sheetName val="하도급선정의뢰서(습식공_x0000__x0000_"/>
      <sheetName val="본사공가현황"/>
      <sheetName val="파이프류"/>
      <sheetName val="점검내역서(data) (2)"/>
      <sheetName val="조경내역"/>
      <sheetName val="금액내렀቟"/>
      <sheetName val="금액내԰_x0000_"/>
      <sheetName val="등록׃】"/>
      <sheetName val="등록_x0010__x0000_"/>
      <sheetName val="공비대䠚"/>
      <sheetName val="40총괄"/>
      <sheetName val="40집계"/>
      <sheetName val="결재판"/>
      <sheetName val="기계경비(旉る_x0000__x0000_"/>
      <sheetName val="기계경비(贘_x0013_짘ࣅ"/>
      <sheetName val="제수午_x0013_ὐ"/>
      <sheetName val="98수금사업"/>
      <sheetName val="암거"/>
      <sheetName val="정보"/>
      <sheetName val="L형옹벽"/>
      <sheetName val="8. 내진해석"/>
      <sheetName val="방배동내역 (총괄)"/>
      <sheetName val="정보매체A동"/>
      <sheetName val="등록_x0000__x0000_"/>
      <sheetName val="SAMPLE"/>
      <sheetName val="7.경제성결과"/>
      <sheetName val="청 구"/>
      <sheetName val="´_x0005__x0000_"/>
      <sheetName val="계정"/>
      <sheetName val="절감계산"/>
      <sheetName val="ML"/>
      <sheetName val="복구량산정_및_전용회선_사용1"/>
      <sheetName val="4월_실적추정(건축+토목)1"/>
      <sheetName val="4월_실적추정(건축)1"/>
      <sheetName val="1_수변전설비1"/>
      <sheetName val="2_전력간선1"/>
      <sheetName val="3_동력1"/>
      <sheetName val="4_전등1"/>
      <sheetName val="5_전열1"/>
      <sheetName val="6_약전1"/>
      <sheetName val="7_소방1"/>
      <sheetName val="8_방송1"/>
      <sheetName val="9_조명제어1"/>
      <sheetName val="10_철거공사1"/>
      <sheetName val="AIR_SHOWER(3인용)1"/>
      <sheetName val="1_전차선조정1"/>
      <sheetName val="2_조가선조정1"/>
      <sheetName val="3_급전선신설1"/>
      <sheetName val="4_급전선철거1"/>
      <sheetName val="5_고배선철거1"/>
      <sheetName val="6_고압케이블신설1"/>
      <sheetName val="7_비절연선조정1"/>
      <sheetName val="8_가동브래키트이설1"/>
      <sheetName val="9_H형강주신설(9m)1"/>
      <sheetName val="10_강관주신설(9m)1"/>
      <sheetName val="11_H강주철거(11m)1"/>
      <sheetName val="11_H형강기초1"/>
      <sheetName val="13_강관주기초1"/>
      <sheetName val="14_장력조정장치신설1"/>
      <sheetName val="15_장력조정장치철거___1"/>
      <sheetName val="16_콘주철거(9m)1"/>
      <sheetName val="17_지선신설(보통)1"/>
      <sheetName val="18_지선신설(v형)1"/>
      <sheetName val="19_지선철거1"/>
      <sheetName val="20_기중개폐기신설1"/>
      <sheetName val="남양시작동자105노65기1_3화1_21"/>
      <sheetName val="0_집계1"/>
      <sheetName val="1_수변전설비공사1"/>
      <sheetName val="표지_(2)1"/>
      <sheetName val="조도계산서_(도서)1"/>
      <sheetName val="3-1_CB1"/>
      <sheetName val="2F_회의실견적(5_14_일대)"/>
      <sheetName val="unit_4"/>
      <sheetName val="3_내역서"/>
      <sheetName val="원가계산서_(총괄)"/>
      <sheetName val="원가계산서_(건축)"/>
      <sheetName val="임시급식_(2)"/>
      <sheetName val="Summary_Sheets"/>
      <sheetName val="5호광장_(만점)"/>
      <sheetName val="인천국제_(만점)_(2)"/>
      <sheetName val="96보완계획7_12"/>
      <sheetName val="전차선로_물량표"/>
      <sheetName val="ITB_COST"/>
      <sheetName val="º¹±¸·®»êÁ¤_¹×_Àü¿ëÈ¸¼±_»ç¿ë"/>
      <sheetName val="4¿ù_½ÇÀûÃßÁ¤(°ÇÃà+Åä¸ñ)"/>
      <sheetName val="4¿ù_½ÇÀûÃßÁ¤(°ÇÃà)"/>
      <sheetName val="외주대비_-석축"/>
      <sheetName val="외주대비-구조물_(2)"/>
      <sheetName val="견적표지_(3)"/>
      <sheetName val="단면_(2)"/>
      <sheetName val="설_계"/>
      <sheetName val="빌딩_안내"/>
      <sheetName val="EQUIPMENT_-2"/>
      <sheetName val="1_변전설비"/>
      <sheetName val="1_¼öº¯Àü¼³ºñ"/>
      <sheetName val="2_Àü·Â°£¼±"/>
      <sheetName val="3_µ¿·Â"/>
      <sheetName val="4_Àüµî"/>
      <sheetName val="5_Àü¿­"/>
      <sheetName val="6_¾àÀü"/>
      <sheetName val="7_¼Ò¹æ"/>
      <sheetName val="8_¹æ¼Û"/>
      <sheetName val="9_Á¶¸íÁ¦¾î"/>
      <sheetName val="10_Ã¶°Å°ø»ç"/>
      <sheetName val="³²¾ç½ÃÀÛµ¿ÀÚ105³ë65±â1_3È­1_2"/>
      <sheetName val="Á¶µµ°è»ê¼­_(µµ¼­)"/>
      <sheetName val="Man_Power_&amp;_Comp"/>
      <sheetName val="노원열병합__건축공사기성내역서"/>
      <sheetName val="자동_철거"/>
      <sheetName val="자동_설치"/>
      <sheetName val="토목_철주"/>
      <sheetName val="철거_일위대가(1-19)"/>
      <sheetName val="철거_일위대가(20-22)"/>
      <sheetName val="설치_일위대가(23-45호)"/>
      <sheetName val="설치_일위대가(46~78호)"/>
      <sheetName val="노무비_근거"/>
      <sheetName val="효성CB_1P기초"/>
      <sheetName val="const_"/>
      <sheetName val="내역서_(2)"/>
      <sheetName val="220_(2)"/>
      <sheetName val="플랜트_설치"/>
      <sheetName val="1공구_건정토건_토공"/>
      <sheetName val="TRE_TABLE"/>
      <sheetName val="3련_BOX"/>
      <sheetName val="2000년_공정표"/>
      <sheetName val="화재_탐지_설비"/>
      <sheetName val="호봉_(2)"/>
      <sheetName val="2000,9월_일위"/>
      <sheetName val="CABLE_SIZE-3"/>
      <sheetName val="2000_11¿ù¼³°è³»¿ª"/>
      <sheetName val="Àü¼±_¹×_Àü¼±°ü"/>
      <sheetName val="ÁØ°Ë_³»¿ª¼­"/>
      <sheetName val="¼ö¸ñµ¥ÀÌÅ¸_"/>
      <sheetName val="º¯¾Ð±â_¹×_¹ßÀü±â_¿ë·®"/>
      <sheetName val="1_¼öÀÎÅÍ³Î"/>
      <sheetName val="8_PILE__(돌출)"/>
      <sheetName val="69_03%"/>
      <sheetName val="변경내역84_52%"/>
      <sheetName val="PROJECT_BRIEF"/>
      <sheetName val="BSD_(2)"/>
      <sheetName val="_견적서"/>
      <sheetName val="5_공종별예산내역서"/>
      <sheetName val="97_사업추정(WEKI)"/>
      <sheetName val="단가_"/>
      <sheetName val="총괄원가_"/>
      <sheetName val="_갑__지_"/>
      <sheetName val="기성내역_진짜"/>
      <sheetName val="설산1_나"/>
      <sheetName val="실행내역서_"/>
      <sheetName val="plan&amp;section_of_foundation"/>
      <sheetName val="working_load_at_the_btm_ft_"/>
      <sheetName val="stability_check"/>
      <sheetName val="design_criteria"/>
      <sheetName val="할증_"/>
      <sheetName val="PUMP_SHT"/>
      <sheetName val="FIN_TUBE"/>
      <sheetName val="HED__&amp;_PIPE"/>
      <sheetName val="_총괄표"/>
      <sheetName val="0_Áý°è"/>
      <sheetName val="1_¼öº¯Àü¼³ºñ°ø»ç"/>
      <sheetName val="Ç¥Áö_(2)"/>
      <sheetName val="DATA_입력부"/>
      <sheetName val="Customer_Databas"/>
      <sheetName val="기존단가_(2)"/>
      <sheetName val="9_"/>
      <sheetName val="세부견적서(DAS_Call_Back)"/>
      <sheetName val="2_펌프장(사급자재)"/>
      <sheetName val="입고장부_(4)"/>
      <sheetName val="1차_내역서"/>
      <sheetName val="5_"/>
      <sheetName val="12_"/>
      <sheetName val="14_"/>
      <sheetName val="7_"/>
      <sheetName val="8_"/>
      <sheetName val="10_"/>
      <sheetName val="토공(우물통,기타)_"/>
      <sheetName val="추천서"/>
      <sheetName val="업체별 금액"/>
      <sheetName val="참조용쉬트"/>
      <sheetName val="청구서"/>
      <sheetName val="공동_집계표"/>
      <sheetName val="분담_집계표"/>
      <sheetName val="분담_대보"/>
      <sheetName val="분담_DB"/>
      <sheetName val="분담_동우"/>
      <sheetName val="대총괄내역서"/>
      <sheetName val="중총괄내역서"/>
      <sheetName val="소총괄내역서"/>
      <sheetName val="내역서_영상검지기"/>
      <sheetName val="내역서_레이더"/>
      <sheetName val="내역서_AVI"/>
      <sheetName val="내역서_CCTV"/>
      <sheetName val="내역서_지하차도CCTV"/>
      <sheetName val="내역서_VMS"/>
      <sheetName val="내역서_신호"/>
      <sheetName val="내역서_광통신장비"/>
      <sheetName val="내역서_주정차단속"/>
      <sheetName val="내역서_교통"/>
      <sheetName val="내역서_예비품"/>
      <sheetName val="내역서_전산"/>
      <sheetName val="내역서_정보통신"/>
      <sheetName val="내역서_전기"/>
      <sheetName val="내역서_토목"/>
      <sheetName val="내역서_기타(건축,소방)"/>
      <sheetName val="내역서_설계비및부대임대료"/>
      <sheetName val="세부내역_영상"/>
      <sheetName val="세부내역_레이더"/>
      <sheetName val="세부내역_AVI"/>
      <sheetName val="세부내역_CCTV"/>
      <sheetName val="세부내역_지하CCTV"/>
      <sheetName val="세부내역_VMS"/>
      <sheetName val="세부내역_신호"/>
      <sheetName val="세부내역_광통신"/>
      <sheetName val="세부내역_주정차"/>
      <sheetName val="세부내역_교통"/>
      <sheetName val="세부내역_예비품"/>
      <sheetName val="세부내역_전산"/>
      <sheetName val="세부내역_통신"/>
      <sheetName val="세부내역_전기"/>
      <sheetName val="세부내역_토목"/>
      <sheetName val="일위대가_건축구조(1)"/>
      <sheetName val="일위대가_건축토목(1)"/>
      <sheetName val="일위대가_SW"/>
      <sheetName val="SW개발비_산정기준"/>
      <sheetName val="세부내역_건축"/>
      <sheetName val="변경ᛅ⾒_x0005_"/>
      <sheetName val="(C)원내역"/>
      <sheetName val="겉장"/>
      <sheetName val="기성검사원"/>
      <sheetName val="율림"/>
      <sheetName val="화진"/>
      <sheetName val="가설(내부수평비계)"/>
      <sheetName val="건축물현장정리"/>
      <sheetName val="공통가설공사(공통)"/>
      <sheetName val="골재대"/>
      <sheetName val="폐기물"/>
      <sheetName val="폐기물 (2)"/>
      <sheetName val="경로당내역건축"/>
      <sheetName val="노임단가(08.01)"/>
      <sheetName val="몰탈단가"/>
      <sheetName val="설계변경내역"/>
      <sheetName val="빙장비사양"/>
      <sheetName val="월별"/>
      <sheetName val="EQUIP LIST"/>
      <sheetName val="99노임기준"/>
      <sheetName val="48산출"/>
      <sheetName val="품목납기"/>
      <sheetName val="단가대조"/>
      <sheetName val="M5_S"/>
      <sheetName val="M6_S"/>
      <sheetName val="SRAM_CHIP"/>
      <sheetName val="SRAM_생산"/>
      <sheetName val="YLD"/>
      <sheetName val="라멘교일반수량"/>
      <sheetName val="기성내역(건축)"/>
      <sheetName val="배수설비"/>
      <sheetName val="교대일반수량"/>
      <sheetName val="FO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동원인원계획표"/>
      <sheetName val="전자"/>
      <sheetName val="현지검측내역"/>
      <sheetName val="구주,중아,CIS"/>
      <sheetName val="EL90"/>
      <sheetName val="유첨_x0005__x0000_"/>
      <sheetName val="유첨헾】"/>
      <sheetName val="공사직종별노임"/>
      <sheetName val="견적서-골조공사"/>
      <sheetName val="귀래방향"/>
      <sheetName val="FCU (2)"/>
      <sheetName val="장비분석"/>
      <sheetName val="ꠀ᪘"/>
      <sheetName val="흄관수량"/>
      <sheetName val="YES-T"/>
      <sheetName val="주재료비"/>
      <sheetName val="설계요율"/>
      <sheetName val="4.전기"/>
      <sheetName val="N0_x0000_"/>
      <sheetName val="수정"/>
      <sheetName val="영구청af헾"/>
      <sheetName val="OHU"/>
      <sheetName val="계좌번호"/>
      <sheetName val="커튼월(pfg)"/>
      <sheetName val="견적의뢰"/>
      <sheetName val="LG제품"/>
      <sheetName val="Priorities"/>
      <sheetName val="당사실시1"/>
      <sheetName val="재1"/>
      <sheetName val="정산내역서"/>
      <sheetName val="관로토공"/>
      <sheetName val="우수관"/>
      <sheetName val="식재일위"/>
      <sheetName val="검수고1-1층"/>
      <sheetName val="돈암사업"/>
      <sheetName val="단면A-A(TR)"/>
      <sheetName val="스포회원매출"/>
      <sheetName val="도"/>
      <sheetName val="bm(CIcable)"/>
      <sheetName val="전체총괄"/>
      <sheetName val="집"/>
      <sheetName val="기성청구현황"/>
      <sheetName val="국별인원"/>
      <sheetName val="설치공사비"/>
      <sheetName val="자재집계 &amp; 총괄표"/>
      <sheetName val="가동비율"/>
      <sheetName val="옥내소화전계산서"/>
      <sheetName val="3.상가"/>
      <sheetName val="철탑공사"/>
      <sheetName val="1,2,3,4,5단위수량"/>
      <sheetName val="mesc"/>
      <sheetName val="화재 颮㍓씀넖ԯ"/>
      <sheetName val="가설경비"/>
      <sheetName val="2.내역서"/>
      <sheetName val="기성신청"/>
      <sheetName val="I.일위대가목차"/>
      <sheetName val="수장"/>
      <sheetName val="수리계산(2021)"/>
      <sheetName val="1공구내역서(1)"/>
      <sheetName val="キ⩙"/>
      <sheetName val="PANEL 내역"/>
      <sheetName val="FAB4생산"/>
      <sheetName val="HVAC"/>
      <sheetName val="W-현원가"/>
      <sheetName val="부대토목"/>
      <sheetName val="교사기준면적(초등)"/>
      <sheetName val="조명율"/>
      <sheetName val="보집계표"/>
      <sheetName val="토목공종세부"/>
      <sheetName val="견적회신"/>
      <sheetName val="도장"/>
      <sheetName val="입렀"/>
      <sheetName val="입栀"/>
      <sheetName val="입ꠀ"/>
      <sheetName val="BIDDING-SUM"/>
      <sheetName val="입︀"/>
      <sheetName val="1._x005f_x005f_x005f_x0018_변전설비"/>
      <sheetName val="YES.XLS"/>
      <sheetName val="경비공통"/>
      <sheetName val="Assumptions"/>
      <sheetName val="값"/>
      <sheetName val="---FAB#1업무일지---"/>
      <sheetName val="종료분석"/>
      <sheetName val="항목등록"/>
      <sheetName val="000"/>
      <sheetName val="100"/>
      <sheetName val="4.  단락전류의 계산"/>
      <sheetName val="경비산출"/>
      <sheetName val="6.2.1 지하차도 조도계산"/>
      <sheetName val="48전력선_x0002__x0000_㣸"/>
      <sheetName val="주관사_x0000_"/>
      <sheetName val="주관사提"/>
      <sheetName val="주관사㧨"/>
      <sheetName val="주관사㌈"/>
      <sheetName val="inputdata"/>
      <sheetName val="양식(직판용)"/>
      <sheetName val="96월별PL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골재丵〒"/>
      <sheetName val="내역총渀腷"/>
      <sheetName val="진행 DATA (2)"/>
      <sheetName val="외화계약"/>
      <sheetName val="J直_x0004__x0005_"/>
      <sheetName val="ༀༀ̀ఀЀ"/>
      <sheetName val="CAL."/>
      <sheetName val="유화"/>
      <sheetName val="은평작업지시대장"/>
      <sheetName val="차도부수량집계표"/>
      <sheetName val="PumpSpec"/>
      <sheetName val="토공2"/>
      <sheetName val="한화 둔산 내역서"/>
      <sheetName val="4.2유효폭의 계산"/>
      <sheetName val="간이영수증"/>
      <sheetName val="토공대비"/>
      <sheetName val="산출서집계"/>
      <sheetName val="대우단가(풍산)"/>
      <sheetName val="교통惨У԰_x0000_"/>
      <sheetName val="6.¾㉀ᩴ蛀"/>
      <sheetName val="D.B"/>
      <sheetName val="조정금액결과표 (차수별)"/>
      <sheetName val="[YES.XLS][YES.XLS]신표司/"/>
      <sheetName val="공종별집계표"/>
      <sheetName val="총 원가계산"/>
      <sheetName val="장비부하"/>
      <sheetName val="역간(덕_동)"/>
      <sheetName val="역간(의-덕)"/>
      <sheetName val="단가대비표(SYS)"/>
      <sheetName val="제조노임"/>
      <sheetName val="ISBL-CIV"/>
      <sheetName val="주식"/>
      <sheetName val="Summary Sheet"/>
      <sheetName val="49"/>
      <sheetName val="공사비PK5월"/>
      <sheetName val="간접비(1)"/>
      <sheetName val="CAPVC"/>
      <sheetName val="제품표준규격"/>
      <sheetName val="내역기준"/>
      <sheetName val="짉譥"/>
      <sheetName val="ᣉᎍ"/>
      <sheetName val="토공및부대2차"/>
      <sheetName val="새공통"/>
      <sheetName val="3절_CheckList_구분"/>
      <sheetName val="GTG TR PIT"/>
      <sheetName val="BLR-S"/>
      <sheetName val="제수_x0000__x0000_"/>
      <sheetName val="제수午_x0013_뺨"/>
      <sheetName val="제수午_x0013_㸀"/>
      <sheetName val="제수午_x0013_㐨"/>
      <sheetName val="제수午_x0013_㺨"/>
      <sheetName val="제수午_x0013_绠"/>
      <sheetName val="제수午_x0013_떰"/>
      <sheetName val="제수午_x0013_"/>
      <sheetName val="거래명세서"/>
      <sheetName val="[YES.XLS][YES.XLS][YES.XLS]4/_x0000_䠀"/>
      <sheetName val="[YES.XLS][YES.XLS][YES.XLS]4쌇栅/"/>
      <sheetName val="8. 안_x0000__x0000__x0005_"/>
      <sheetName val="1-최종안"/>
      <sheetName val="사업분석-분양가결정"/>
      <sheetName val="부하집계"/>
      <sheetName val="설계(안)"/>
      <sheetName val="수량산출(AFC)"/>
      <sheetName val="수량_작성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본통신)"/>
      <sheetName val="수량산출(TDI)"/>
      <sheetName val="수량집계(본역사)"/>
      <sheetName val="수량집계(임시역사)"/>
      <sheetName val="CATV"/>
      <sheetName val="견적 (2)"/>
      <sheetName val="3.설계예산내역서(예산서)"/>
      <sheetName val="2.예정공정표"/>
      <sheetName val="8__안정검토"/>
      <sheetName val="철근량_검토"/>
      <sheetName val="기술자료_(연수)"/>
      <sheetName val="PROCESS"/>
      <sheetName val="포장면적산출"/>
      <sheetName val="포장수량집계"/>
      <sheetName val="PIPE(UG)내역"/>
      <sheetName val="토적계산"/>
      <sheetName val="96 능제취입"/>
      <sheetName val="M+1"/>
      <sheetName val="광,철광석 사용량(2000)"/>
      <sheetName val="포,철광석 사용량(2000)"/>
      <sheetName val="91,92황산"/>
      <sheetName val="dongia (2)"/>
      <sheetName val="gtrinh"/>
      <sheetName val="lam-moi"/>
      <sheetName val="chitiet"/>
      <sheetName val="giathanh1"/>
      <sheetName val="DONGIA"/>
      <sheetName val="thao-go"/>
      <sheetName val="TH XL"/>
      <sheetName val="VC"/>
      <sheetName val="Tiepdia"/>
      <sheetName val="CHITIET VL-NC"/>
      <sheetName val="세목별"/>
      <sheetName val="소개"/>
      <sheetName val="#REF!"/>
      <sheetName val="계열사현황종합"/>
      <sheetName val="CAL(1)."/>
      <sheetName val="기타"/>
      <sheetName val="BID FORM"/>
      <sheetName val="Form of Bid"/>
      <sheetName val="이관문서목록표"/>
      <sheetName val="참고자료등록"/>
      <sheetName val="하자보수보증자료"/>
      <sheetName val="국내"/>
      <sheetName val="구천"/>
      <sheetName val="기둥"/>
      <sheetName val="저판(버림100)"/>
      <sheetName val="조작대(1연)"/>
      <sheetName val="적용단가"/>
      <sheetName val="3.2주형지지보"/>
      <sheetName val="x주형보 설계(3차로)"/>
      <sheetName val="부대tu"/>
      <sheetName val="우수공,맨홀,집수정"/>
      <sheetName val="관급원내역"/>
      <sheetName val="심사계산"/>
      <sheetName val="심사물량"/>
      <sheetName val="가압장(토목)"/>
      <sheetName val="ÀÏÀ§´ë헾】_x0005__x0000__x0000__x0000_"/>
      <sheetName val="member design"/>
      <sheetName val="soil bearing check"/>
      <sheetName val="8. _x0005__x0000__x0000_"/>
      <sheetName val="옥외배관기본공량"/>
      <sheetName val="적정심사"/>
      <sheetName val="8공구 강재 수량"/>
      <sheetName val="구체"/>
      <sheetName val="단가표(전산)"/>
      <sheetName val="2219-SPOOL BOM"/>
      <sheetName val="도급,하도급 예정금액"/>
      <sheetName val="집계표(건축전기)"/>
      <sheetName val="산출(전기)"/>
      <sheetName val="3-4호기 내역서"/>
      <sheetName val="건축2"/>
      <sheetName val="인원계획-미화"/>
      <sheetName val="평형공사비"/>
      <sheetName val="토공검토G"/>
      <sheetName val="미지급금"/>
      <sheetName val="입찰결과(DATA_x0000_"/>
      <sheetName val="내역금액적용"/>
      <sheetName val="비목코드"/>
      <sheetName val="사각맨䠓"/>
      <sheetName val="NOTE ALL"/>
      <sheetName val="찍기"/>
      <sheetName val="산출근거1"/>
      <sheetName val="3_바닥판설계1"/>
      <sheetName val="Piping_Design_Data"/>
      <sheetName val="H_PILE수량"/>
      <sheetName val="7_1유효폭"/>
      <sheetName val="일위대가표_(2)"/>
      <sheetName val="일위대가_집계표"/>
      <sheetName val="Ampecity_Data"/>
      <sheetName val="BASIC_(2)"/>
      <sheetName val="중기조종사_단위단가"/>
      <sheetName val="견적서(대외)_(2)"/>
      <sheetName val="1_¼³°è±âÁØ"/>
      <sheetName val="3_¹Ù´ÚÆÇ¼³°è"/>
      <sheetName val="2__µ¿·Â¼³ºñ_°ø»ç"/>
      <sheetName val="3__Á¶¸í¼³ºñ°ø»ç"/>
      <sheetName val="4__Á¢Áö¼³ºñ°ø»ç"/>
      <sheetName val="5__Åë½Å¼³ºñ_°ø»ç"/>
      <sheetName val="6__Àü±â¹æ½Ä¼³ºñ°ø»ç"/>
      <sheetName val="6_Àü±â¹æ½Ä_¼³ºñ°ø»ç(2)"/>
      <sheetName val="7_¹æÈ£¼³ºñ°ø»ç"/>
      <sheetName val="8_°¡¼³Àü±â°ø»ç"/>
      <sheetName val="8__¾ÈÁ¤°ËÅä"/>
      <sheetName val="°ßÀû¼­(´ë¿Ü)_(2)"/>
      <sheetName val="6PILE__(µ¹Ãâ)"/>
      <sheetName val="Upgrades_pricing"/>
      <sheetName val="산재_안전"/>
      <sheetName val="노무비_경비"/>
      <sheetName val="소상_&quot;1&quot;"/>
      <sheetName val="내역(정지)"/>
      <sheetName val="1차배부(JB포함)"/>
      <sheetName val="01하반기노임"/>
      <sheetName val="5.전사투자계획종함안"/>
      <sheetName val="개요입력"/>
      <sheetName val="수량기준"/>
      <sheetName val="단가기준"/>
      <sheetName val="실행내역 "/>
      <sheetName val="참조 (2)"/>
      <sheetName val="SANTOGO"/>
      <sheetName val="장비가동"/>
      <sheetName val="집계표(수정)"/>
      <sheetName val="잔여공사월별내역"/>
      <sheetName val="대비(최종이사회)"/>
      <sheetName val="양식"/>
      <sheetName val="표지세로"/>
      <sheetName val="제잡비(주공종)"/>
      <sheetName val="(3.품질관리 시험 총괄표)"/>
      <sheetName val="5.소모재료비"/>
      <sheetName val="전계가"/>
      <sheetName val="심사공종"/>
      <sheetName val="자재수량"/>
      <sheetName val="[YES.XLS][YES.XLS][YES.XLS]/_x0000_"/>
      <sheetName val="[YES.XLS][YES.XLS]/_x0000_"/>
      <sheetName val="[YES.XLS]/_x0000_"/>
      <sheetName val="배수내역 (2)"/>
      <sheetName val="가공사"/>
      <sheetName val="EVALUATE물량산출서"/>
      <sheetName val="스라브"/>
      <sheetName val="5차설계"/>
      <sheetName val="Control Sheet"/>
      <sheetName val="돈"/>
      <sheetName val="표지판현황"/>
      <sheetName val="ᰀ፜"/>
      <sheetName val="N炬≹"/>
      <sheetName val="투찰(하수)"/>
      <sheetName val="보온자재단가표"/>
      <sheetName val="예산M2"/>
      <sheetName val="2.수량산출"/>
      <sheetName val="계화배수(3대)"/>
      <sheetName val="당초수문"/>
      <sheetName val="일"/>
      <sheetName val="³²¾ç½ÃÀÛµ¿ÀÚ105³ë65±_x0000__x0000__x0005__x0000_慀ȡ_x0000__x0000__x0000_"/>
      <sheetName val="단  가  垨4奜4睮⿩_x0005_"/>
      <sheetName val="A LINE"/>
      <sheetName val="b_balju_ch"/>
      <sheetName val="b_balju_chÈ"/>
      <sheetName val="b_balju_ch_x0005_"/>
      <sheetName val="b_balju_chÛ"/>
      <sheetName val="b_balju_ch("/>
      <sheetName val="REDUCER"/>
      <sheetName val="WE'T"/>
      <sheetName val="Manual Valve List"/>
      <sheetName val="_x0001__x0000_"/>
      <sheetName val="1-"/>
      <sheetName val="1"/>
      <sheetName val="1_x0008_"/>
      <sheetName val="1g"/>
      <sheetName val="㠈⎗"/>
      <sheetName val="⢔"/>
      <sheetName val="᠇Ẓ"/>
      <sheetName val="1ì"/>
      <sheetName val="1º"/>
      <sheetName val="謂ⷄ"/>
      <sheetName val="ꠀ⢄"/>
      <sheetName val="⠊⢌"/>
      <sheetName val="了"/>
      <sheetName val="1"/>
      <sheetName val="1_x0018_"/>
      <sheetName val="栉ᶆ"/>
      <sheetName val=" ᧡"/>
      <sheetName val="1P"/>
      <sheetName val="1("/>
      <sheetName val="1@"/>
      <sheetName val="1 "/>
      <sheetName val="10"/>
      <sheetName val="⠖㔺"/>
      <sheetName val="砖㖌"/>
      <sheetName val="1è"/>
      <sheetName val="1_x001e_"/>
      <sheetName val="1`"/>
      <sheetName val="1"/>
      <sheetName val="1°"/>
      <sheetName val="하수급견적대䧨"/>
      <sheetName val="실资䈀"/>
      <sheetName val="실㠀赫䈀"/>
      <sheetName val="실蠀艆䈀"/>
      <sheetName val="실退艬_xdc00_"/>
      <sheetName val="실ꠀ⑬餀"/>
      <sheetName val="실頀몁_xdc00_"/>
      <sheetName val="하수급견적대䪘"/>
      <sheetName val="하수급견적대桑"/>
      <sheetName val="하수급견적대䗸"/>
      <sheetName val="하수급견적대汈"/>
      <sheetName val="하수급견적대䫘"/>
      <sheetName val="하수급견적대烐"/>
      <sheetName val="하수급견적대䠸"/>
      <sheetName val="하수급견적대溈"/>
      <sheetName val="실舀鐟ԯ"/>
      <sheetName val="하수급견적대靨"/>
      <sheetName val="하수급견적대䝸"/>
      <sheetName val="실렀齈_xdb00_"/>
      <sheetName val="실ࠀ齯_xdb00_"/>
      <sheetName val="단_xd800_镊ἀ"/>
      <sheetName val="단镰Ⰰ"/>
      <sheetName val="실저비_xdb00_"/>
      <sheetName val="실᠀㙋䈀"/>
      <sheetName val="실⠀텊䈀"/>
      <sheetName val="실态吣԰"/>
      <sheetName val="실저칄怀"/>
      <sheetName val="실퀀칪ᰀ"/>
      <sheetName val="하수급견적대炠"/>
      <sheetName val="하수급견적대䞘"/>
      <sheetName val="흄관기초"/>
      <sheetName val="부대공(집계)"/>
      <sheetName val="포장단면별단위수량"/>
      <sheetName val="ACUNIT"/>
      <sheetName val="103동"/>
      <sheetName val="CRUDE RE-bar"/>
      <sheetName val="횡분배정리(DB)"/>
      <sheetName val="방음벽기초-수량"/>
      <sheetName val="터널(토공)"/>
      <sheetName val="JUCK֕_x0000_缀"/>
      <sheetName val="가도䠀"/>
      <sheetName val="가도ԯ"/>
      <sheetName val="가도저"/>
      <sheetName val="토목변경"/>
      <sheetName val="수량산출내역1115"/>
      <sheetName val="아파트저᝾"/>
      <sheetName val="아파트㾅"/>
      <sheetName val="환율change"/>
      <sheetName val="¿¹Á¤(3က"/>
      <sheetName val="외자배분"/>
      <sheetName val="외자내역"/>
      <sheetName val="무시"/>
      <sheetName val="電磁弁LIST"/>
      <sheetName val="PLG"/>
      <sheetName val="Sheet1(X)"/>
      <sheetName val="인원조직표"/>
      <sheetName val="냉천부속동"/>
      <sheetName val="건축공정"/>
      <sheetName val="방진공정"/>
      <sheetName val="조경공정"/>
      <sheetName val="원가계산서 "/>
      <sheetName val="산출기초"/>
      <sheetName val="순환펌프"/>
      <sheetName val="저수조"/>
      <sheetName val="급,배기팬"/>
      <sheetName val="2공종별예산조서"/>
      <sheetName val="슬래브"/>
      <sheetName val="ÀÏÀ§´ë°¡Ç¥(_x0005__x0000_"/>
      <sheetName val="AHU-1"/>
      <sheetName val="급탕설비"/>
      <sheetName val="화장실배기팬"/>
      <sheetName val="수출가격"/>
      <sheetName val="IBL-C"/>
      <sheetName val="변경_x0005__x0006__x0004__x0004_"/>
      <sheetName val="_x0000__x0002__x0000__x0007__x0000__x0004__x0000__x0007__x0000_"/>
      <sheetName val="직급별"/>
      <sheetName val="S1099기장선행WOP"/>
      <sheetName val="94"/>
      <sheetName val="안전시설"/>
      <sheetName val="20-25"/>
      <sheetName val="설치자재"/>
      <sheetName val="단중"/>
      <sheetName val="말뚝설계"/>
      <sheetName val="시공업체명부"/>
      <sheetName val="Direct (공사비대비)"/>
      <sheetName val="입력자료"/>
      <sheetName val="배수및구조물공1"/>
      <sheetName val="계약서"/>
      <sheetName val="앨범표지"/>
      <sheetName val="토적계산서"/>
      <sheetName val="steam table"/>
      <sheetName val="BM"/>
      <sheetName val="별표집계"/>
      <sheetName val="05.18"/>
      <sheetName val="5.28"/>
      <sheetName val="FLANGE"/>
      <sheetName val="dwn"/>
      <sheetName val="PIPE(A)"/>
      <sheetName val="2.노무비명欐_x0016_歜_x0016_丵⽃"/>
      <sheetName val="2.노무비명烨$橂⽲_x0005__x0000_"/>
      <sheetName val="한일양산"/>
      <sheetName val="운동장 (2)"/>
      <sheetName val="5"/>
      <sheetName val="12_xd8b7_⭎ጀ鮂"/>
      <sheetName val="12좷⭘ጀ鮂"/>
      <sheetName val="in"/>
      <sheetName val="이음개소"/>
      <sheetName val="분전반"/>
      <sheetName val="관리비"/>
      <sheetName val="수량산출서 갑지"/>
      <sheetName val="을 2"/>
      <sheetName val="을 1"/>
      <sheetName val="전체-원가분리내역"/>
      <sheetName val="유리"/>
      <sheetName val="익산"/>
      <sheetName val="가격표"/>
      <sheetName val="건축외주"/>
      <sheetName val="시장성초안camera"/>
      <sheetName val="Paint,Fire-Proof,Insul(48)"/>
      <sheetName val="손료기준-공사부구두문의"/>
      <sheetName val="펌프장수량䈀嵪ԯ_x0000_缀"/>
      <sheetName val="펌프장수량㔀቎԰_x0000_缀"/>
      <sheetName val="펌프장수량ԯ_x0000_缀_x0000__x0000_"/>
      <sheetName val="ꢭ፺"/>
      <sheetName val="5공철탑검토표"/>
      <sheetName val="4공철탑검토"/>
      <sheetName val="S0"/>
      <sheetName val="각종양식"/>
      <sheetName val="공비대䠛"/>
      <sheetName val="General_Data"/>
      <sheetName val="방음벽_기초_일반수량"/>
      <sheetName val="I_설계조건"/>
      <sheetName val="sum1_(2)"/>
      <sheetName val="Site_Expenses"/>
      <sheetName val="제원_설계조건"/>
      <sheetName val="단가표_"/>
      <sheetName val="공사비_내역_(가)"/>
      <sheetName val="5_정산서"/>
      <sheetName val="전통건설"/>
      <sheetName val="기계공사"/>
      <sheetName val="남양시작동010313100%"/>
      <sheetName val="98비정기소모"/>
      <sheetName val="도급및 실행내역"/>
      <sheetName val="정문내역"/>
      <sheetName val="사진대지"/>
      <sheetName val="1층"/>
      <sheetName val="코드일람표"/>
      <sheetName val="CABLE SIZE-1"/>
      <sheetName val="No.2LAB Unit"/>
      <sheetName val="약ྀ︁"/>
      <sheetName val="심의대상"/>
      <sheetName val="차선도색수량집계"/>
      <sheetName val="사전공헾"/>
      <sheetName val="사전공颙"/>
      <sheetName val="지선량"/>
      <sheetName val="집수정단"/>
      <sheetName val="주공 갑지"/>
      <sheetName val="당초토량산출서"/>
      <sheetName val="1~6 설계조건...."/>
      <sheetName val="관급자재대"/>
      <sheetName val="계정과목"/>
      <sheetName val="2000_11¿ù¼³餀㢘ԯ缀"/>
      <sheetName val="인건비_"/>
      <sheetName val="단양_00_아파트-세부내역"/>
      <sheetName val="Vari_by_Vendor"/>
      <sheetName val="_상부공통집계(총괄)"/>
      <sheetName val="2007일위_"/>
      <sheetName val="토목일위_(83~)"/>
      <sheetName val="노무비_"/>
      <sheetName val="산#2-1_(2)"/>
      <sheetName val="현장관리비_"/>
      <sheetName val="입출재고현황_(2)"/>
      <sheetName val="제3장_기술업무"/>
      <sheetName val="A_견적"/>
      <sheetName val="공사별_가중치_산출근거(토목)"/>
      <sheetName val="1_ÀüÂ÷¼±Á¶Á¤"/>
      <sheetName val="2_Á¶°¡¼±Á¶Á¤"/>
      <sheetName val="3_±ÞÀü¼±½Å¼³"/>
      <sheetName val="4_±ÞÀü¼±Ã¶°Å"/>
      <sheetName val="Oper_Amount"/>
      <sheetName val="자재_단가표"/>
      <sheetName val="내역서_"/>
      <sheetName val="부대공사"/>
      <sheetName val="노임조서"/>
      <sheetName val="천방교접속"/>
      <sheetName val="공사비예산서"/>
      <sheetName val="09년실적"/>
      <sheetName val="중사"/>
      <sheetName val="직접경비호표"/>
      <sheetName val="공문(신)"/>
      <sheetName val="철거산출徸〒"/>
      <sheetName val="제조부문배부"/>
      <sheetName val="XREF"/>
      <sheetName val="반포2차"/>
      <sheetName val="장비사양"/>
      <sheetName val="잡비계산"/>
      <sheetName val="경사수로"/>
      <sheetName val="확정실적"/>
      <sheetName val="전기일ꙭÀ_x0000_"/>
      <sheetName val="내역 (2)"/>
      <sheetName val="¼ö¸ñ´헾⿨_x0005_"/>
      <sheetName val="100만평"/>
      <sheetName val="평야부단가"/>
      <sheetName val="품목단가"/>
      <sheetName val="DATA(광속)"/>
      <sheetName val="토목품셈"/>
      <sheetName val="측량요율"/>
      <sheetName val="도봉2지구"/>
      <sheetName val="의჉_x0000_쀀"/>
      <sheetName val="제-_x0005__x0000_"/>
      <sheetName val="48신설단가"/>
      <sheetName val="Steam-Sys"/>
      <sheetName val="49-11g"/>
      <sheetName val="49-11H"/>
      <sheetName val="남경"/>
      <sheetName val="재료할증"/>
      <sheetName val="수리결과"/>
      <sheetName val="외주비"/>
      <sheetName val="준공내역서(을)"/>
      <sheetName val="일반수량산출"/>
      <sheetName val="N閞㋁"/>
      <sheetName val="°ø±¸¼Õ·_x0000_"/>
      <sheetName val="LH3 동양시스템"/>
      <sheetName val="평당자료"/>
      <sheetName val="Nက_x0000_"/>
      <sheetName val="³ëÀ_x001f_"/>
      <sheetName val="Tenants"/>
      <sheetName val="96_x0005__x0000_ø"/>
      <sheetName val="³²¾ç½ÃÀÛµ¿ÀÚ105³ë65_x0000__x0000_Ԁ_x0000__x0000_贈_x0002__x0000__x0000__x0000_"/>
      <sheetName val="ES조서출력하기"/>
      <sheetName val="9.2.3 각 실별 조도계산(3단계)"/>
      <sheetName val="cost9702"/>
      <sheetName val="VA橂⼸_x0005_"/>
      <sheetName val="천마갑지"/>
      <sheetName val="총괄BOQ"/>
      <sheetName val="960318-1"/>
      <sheetName val="combi(wall)"/>
      <sheetName val="조명시헾"/>
      <sheetName val="8. 안吐呜"/>
      <sheetName val="5.정산ﵠ"/>
      <sheetName val="교량data"/>
      <sheetName val="파일구성"/>
      <sheetName val="참고자료"/>
      <sheetName val="대창(장ԯ_x0000_"/>
      <sheetName val="산출서"/>
      <sheetName val="9G࠯_x0015__x0000__x0000_"/>
      <sheetName val="몰탈쐀/_x0000_"/>
      <sheetName val="Result"/>
      <sheetName val="CABdata"/>
      <sheetName val="결과"/>
      <sheetName val="조직"/>
      <sheetName val="사업분석"/>
      <sheetName val="물량산출근거 수정 최종검토"/>
      <sheetName val="물량산출"/>
      <sheetName val="직원투입계획"/>
      <sheetName val="##내역서##"/>
      <sheetName val="되메우기공사"/>
      <sheetName val="배수로굴착공사"/>
      <sheetName val="법면보호공사"/>
      <sheetName val="보강공사"/>
      <sheetName val="본관기초굴착공사"/>
      <sheetName val="본관조경공사"/>
      <sheetName val="부지정지공사"/>
      <sheetName val="765SY부지정지공사"/>
      <sheetName val="옥외매설물공사"/>
      <sheetName val="중량물도로"/>
      <sheetName val="취수로굴착공사"/>
      <sheetName val="효암천이설"/>
      <sheetName val="1._x0018_변︀ᇕ԰"/>
      <sheetName val="삭제금지단가"/>
      <sheetName val="o현장경비"/>
      <sheetName val="Piping Cost"/>
      <sheetName val="°¡·Îµî耀퓬縺"/>
      <sheetName val="°¡·Îµî⸀朋ԯ_x0000_缀_x0000_"/>
      <sheetName val="대비2"/>
      <sheetName val="206 무장,정비 장비용량 산출"/>
      <sheetName val="노임 단가"/>
      <sheetName val="OPG_x0005__x0000__x0000_"/>
      <sheetName val="DATE2001"/>
      <sheetName val="좌측"/>
      <sheetName val="견적대비(1차) (2)"/>
      <sheetName val="내역서적용수량집계표(가로)"/>
      <sheetName val="1._x0018_변԰_x0000__x0000_"/>
      <sheetName val="1._x0018_변ԯ_x0000_缀"/>
      <sheetName val="DEVI."/>
      <sheetName val="U.C."/>
      <sheetName val="OVERALL CURVE"/>
      <sheetName val="Set"/>
      <sheetName val="__"/>
      <sheetName val="깨기"/>
      <sheetName val="차단기 BACK DATA"/>
      <sheetName val="접지뀀Ῥ"/>
      <sheetName val="ÀÔ낼㝗ﰀ㝗"/>
      <sheetName val="10.Ã¶丵⾥_x0005__x0000__x0000_"/>
      <sheetName val="ÀÔԀ_x0000_缀_x0000_"/>
      <sheetName val="Á¶µµ°è»ê¼­ (헾⼵_x0005__x0000_"/>
      <sheetName val="10.Ã¶堨û丵⽏_x0005__x0000_"/>
      <sheetName val="Á¶µµ°è»ê¼­ (堨û丵⽏_x0005_"/>
      <sheetName val="현장식당(1)"/>
      <sheetName val="우석문틀"/>
      <sheetName val="설계내역2"/>
      <sheetName val="상행-교대(A1-A2)"/>
      <sheetName val="10_Ã¶丵⾥"/>
      <sheetName val="10_Ã¶堨û丵⽏"/>
      <sheetName val="Á¶µµ°è»ê¼­_(堨û丵⽏"/>
      <sheetName val="Á¶µµ°è»ê¼­_(헾⼵"/>
      <sheetName val="N︀軕"/>
      <sheetName val="b_balju-단가단가단가"/>
      <sheetName val="A공구"/>
      <sheetName val="4.고용보험"/>
      <sheetName val="RH-BEAM"/>
      <sheetName val="¿¹Á¤(3_x0000_"/>
      <sheetName val="¿¹Á¤(3洀"/>
      <sheetName val="단가최종"/>
      <sheetName val="재료집_x0000_"/>
      <sheetName val="가야~사상"/>
      <sheetName val="김해~칠산"/>
      <sheetName val="김해(2)"/>
      <sheetName val="부전(2)"/>
      <sheetName val="장유~진례"/>
      <sheetName val="칠산"/>
      <sheetName val="칠산~장유"/>
      <sheetName val="48전력선로일挔"/>
      <sheetName val="하도급선정의뢰_x0000__x0000_螨_x0000__x0000__x0000_ۈ"/>
      <sheetName val="48일위(기존)"/>
      <sheetName val="차단용량계산서"/>
      <sheetName val="일대-1"/>
      <sheetName val="중질쓰레기"/>
      <sheetName val="BOX1"/>
      <sheetName val="단위ה_x0000_"/>
      <sheetName val="음료실행"/>
      <sheetName val="PROJECT BRIEF(EX.NEW)"/>
      <sheetName val="검사조怀"/>
      <sheetName val="검사조ԯ"/>
      <sheetName val="검사조砀"/>
      <sheetName val="검사조⠀"/>
      <sheetName val="검사조瀀"/>
      <sheetName val="Picture"/>
      <sheetName val="점검_x0000__x0000_"/>
      <sheetName val="J直_x0000__x0000_"/>
      <sheetName val="J__LOTUS_9605P_BB_C_BD_OUT_YE_2"/>
      <sheetName val="산출-설비"/>
      <sheetName val="일_x0007__x0006__x0003__x0004__x0007_"/>
      <sheetName val="_x0000__x0005__x0000__x0004__x0000__x0008__x0000__x0005__x0000__x0008_"/>
      <sheetName val="불변현금흐름표"/>
      <sheetName val="기타유틸리티설비"/>
      <sheetName val="신호등일위대가"/>
      <sheetName val="설비공사"/>
      <sheetName val="DS-최종"/>
      <sheetName val="Propo萘Ä헾"/>
      <sheetName val="Propo砨Ä硬"/>
      <sheetName val="설명서_"/>
      <sheetName val="IMPEADENCE_MAP_취수장"/>
      <sheetName val="형식별_개략공사비"/>
      <sheetName val="design_load"/>
      <sheetName val="[YES.XLS][YES.XLS]X__9701A_OU_2"/>
      <sheetName val="3F"/>
      <sheetName val="시점부교대"/>
      <sheetName val="내역서(사업소)"/>
      <sheetName val="유역면적"/>
      <sheetName val="상수도토공_x0005__x0000_"/>
      <sheetName val="설직재0_x0000_"/>
      <sheetName val="설직재餀㒘"/>
      <sheetName val="통계연보"/>
      <sheetName val="J__LOTUS_9605P_BB_C_BD_OUT_YE_3"/>
      <sheetName val="010101"/>
      <sheetName val="수주추정"/>
      <sheetName val="대전21토목내역서"/>
      <sheetName val="TNC(1안)"/>
      <sheetName val="관䈀"/>
      <sheetName val="1.건축마감"/>
      <sheetName val="철골산출서"/>
      <sheetName val="__192_168_0_210_LOTUS_9605P_B_2"/>
      <sheetName val="광양방향"/>
      <sheetName val="WO"/>
      <sheetName val="비용"/>
      <sheetName val="#1환기구수량산출근거"/>
      <sheetName val="공사기초자료"/>
      <sheetName val="회사기초자료"/>
      <sheetName val="수안보-纈!헾『"/>
      <sheetName val="수안보-丵〒_x0005__x0000_"/>
      <sheetName val="수안보-橂】_x0005__x0000_"/>
      <sheetName val="근로자자료입력"/>
      <sheetName val="04030801"/>
      <sheetName val="배관"/>
      <sheetName val="TEST1"/>
      <sheetName val="기계내역서"/>
      <sheetName val="Corrib Haz"/>
      <sheetName val="손익차9월2"/>
      <sheetName val="수량산출(비굴착)"/>
      <sheetName val="4-2.전기관급자재(수배전반)내역서"/>
      <sheetName val="[YES.XLS][YES.XLS]A__9701A_OU_7"/>
      <sheetName val="[YES.XLS][YES.XLS]A__9701A_OU_6"/>
      <sheetName val="[YES.XLS][YES.XLS]A__9701A_OU_5"/>
      <sheetName val="2-1. 대비"/>
      <sheetName val="항목별사⣓䒢뀠"/>
      <sheetName val="제수_x0000__x0000__x0005_"/>
      <sheetName val="Tool"/>
      <sheetName val="ASP"/>
      <sheetName val="교사기준면적(중)"/>
      <sheetName val="메뉴"/>
      <sheetName val="22단傠"/>
      <sheetName val="22단圬"/>
      <sheetName val="조명_x0000__x0000_"/>
      <sheetName val="원영국도내역"/>
      <sheetName val="토목狈6"/>
      <sheetName val="토목妀6"/>
      <sheetName val="토목_x0010__x0000_"/>
      <sheetName val="토목׃⿄"/>
      <sheetName val="토목׃⽴"/>
      <sheetName val="토목嘘_x001b_"/>
      <sheetName val="토목ꮸ⽤"/>
      <sheetName val="토목垐%"/>
      <sheetName val="토목枵〛"/>
      <sheetName val="도담구내 개소별 명세"/>
      <sheetName val="대목"/>
      <sheetName val="06_BATCH "/>
      <sheetName val="b_sul"/>
      <sheetName val="실행단가철(ems코드적용)"/>
      <sheetName val="신청서"/>
      <sheetName val="시멘트,모래"/>
      <sheetName val="공예을"/>
      <sheetName val="CHIP_O"/>
      <sheetName val="FAB_O"/>
      <sheetName val="PKG_I"/>
      <sheetName val="FT_금액"/>
      <sheetName val="YIELD"/>
      <sheetName val="부재치수입력"/>
      <sheetName val="Key assumption"/>
      <sheetName val="방음벽기초"/>
      <sheetName val="LCS-SEAT"/>
      <sheetName val="장비단가"/>
      <sheetName val="1À"/>
      <sheetName val="1 "/>
      <sheetName val="ꀀ㇞"/>
      <sheetName val="1r"/>
      <sheetName val="　⮒"/>
      <sheetName val="က"/>
      <sheetName val="⠈ⱒ"/>
      <sheetName val="1Ø"/>
      <sheetName val="1_x0004_"/>
      <sheetName val="자재집게표 "/>
      <sheetName val="폐토수익화_"/>
      <sheetName val="국산화"/>
      <sheetName val="ARS"/>
      <sheetName val="도로구조공사비"/>
      <sheetName val="도로토공공사비"/>
      <sheetName val="여수토공사비"/>
      <sheetName val="(포장)BOQ-실적공사"/>
      <sheetName val="신천3호용수로"/>
      <sheetName val="철거단가"/>
      <sheetName val="토공(우물통,기타)_2"/>
      <sheetName val="1_범위2"/>
      <sheetName val="2_편성2"/>
      <sheetName val="6_GAS2"/>
      <sheetName val="노임단가(08_01)2"/>
      <sheetName val="기성공문_(2)2"/>
      <sheetName val="철콘기성청구서_(2)2"/>
      <sheetName val="공종별집계표(건축)_(2)2"/>
      <sheetName val="형틀공사기성_(2)2"/>
      <sheetName val="조적기성청구서__2"/>
      <sheetName val="공종별집계표(조적)_2"/>
      <sheetName val="미장기성청구서_2"/>
      <sheetName val="공종별집계표(미장_방수)2"/>
      <sheetName val="하도급각서_(2)2"/>
      <sheetName val="하도급계좌입금의뢰서_2"/>
      <sheetName val="1_범위"/>
      <sheetName val="2_편성"/>
      <sheetName val="6_GAS"/>
      <sheetName val="노임단가(08_01)"/>
      <sheetName val="기성공문_(2)"/>
      <sheetName val="철콘기성청구서_(2)"/>
      <sheetName val="공종별집계표(건축)_(2)"/>
      <sheetName val="형틀공사기성_(2)"/>
      <sheetName val="조적기성청구서__"/>
      <sheetName val="공종별집계표(조적)_"/>
      <sheetName val="미장기성청구서_"/>
      <sheetName val="공종별집계표(미장_방수)"/>
      <sheetName val="하도급각서_(2)"/>
      <sheetName val="하도급계좌입금의뢰서_"/>
      <sheetName val="토공(우물통,기타)_1"/>
      <sheetName val="1_범위1"/>
      <sheetName val="2_편성1"/>
      <sheetName val="6_GAS1"/>
      <sheetName val="노임단가(08_01)1"/>
      <sheetName val="기성공문_(2)1"/>
      <sheetName val="철콘기성청구서_(2)1"/>
      <sheetName val="공종별집계표(건축)_(2)1"/>
      <sheetName val="형틀공사기성_(2)1"/>
      <sheetName val="조적기성청구서__1"/>
      <sheetName val="공종별집계표(조적)_1"/>
      <sheetName val="미장기성청구서_1"/>
      <sheetName val="공종별집계표(미장_방수)1"/>
      <sheetName val="하도급각서_(2)1"/>
      <sheetName val="하도급계좌입금의뢰서_1"/>
      <sheetName val="관경별내역서"/>
      <sheetName val="7.수량산출"/>
      <sheetName val="6.수량계산"/>
      <sheetName val="KSTAR-M"/>
      <sheetName val="마산월령동골조물량변경"/>
      <sheetName val="자금청구서 19년 3월 -응암2구역 롯데.xlsm"/>
      <sheetName val="내역_FILE"/>
      <sheetName val="간접총괄"/>
      <sheetName val="몰탈콘크리트"/>
      <sheetName val="철근집계"/>
      <sheetName val="재료-CODE"/>
      <sheetName val="9.2단가산출서"/>
      <sheetName val="손료"/>
      <sheetName val="제일"/>
      <sheetName val="Parts"/>
      <sheetName val="Menu A"/>
      <sheetName val="규격"/>
      <sheetName val="수종"/>
      <sheetName val="맨홀공 수량집계표"/>
      <sheetName val="PIPE내역(FCN)"/>
      <sheetName val="STEAM"/>
      <sheetName val="AIR"/>
      <sheetName val="항목별사㦬⊄㰀"/>
      <sheetName val="선금정산내역"/>
      <sheetName val="울산자동제어"/>
      <sheetName val="배수관공"/>
      <sheetName val="수자재단위당"/>
      <sheetName val="호남2"/>
      <sheetName val="Æ¯º°±³擀睈"/>
      <sheetName val="단위량"/>
      <sheetName val="재료집계표2"/>
      <sheetName val="토적집계표"/>
      <sheetName val="data_dci"/>
      <sheetName val="data_mci"/>
      <sheetName val="behind"/>
      <sheetName val="일위집계"/>
      <sheetName val="2.노무비명세서(수직보_x0005__x0000_"/>
      <sheetName val="2.노무비명세서(수직보丵⿰_x0005_"/>
      <sheetName val="설계기준_및_하중계산"/>
      <sheetName val="1_노무비명세서(해동)"/>
      <sheetName val="1_노무비명세서(토목)"/>
      <sheetName val="2_노무비명세서(해동)"/>
      <sheetName val="2_노무비명세서(수직보垰7埼"/>
      <sheetName val="2_노무비명세서(수직보호망)"/>
      <sheetName val="2_노무비명세서(난간대)"/>
      <sheetName val="2_사진대지"/>
      <sheetName val="3_사진대지"/>
      <sheetName val="2_노무비명세서(수직보"/>
      <sheetName val="2_노무비명세서(수직보丵⿰"/>
      <sheetName val="t-h HA THE"/>
      <sheetName val="자재단가׃"/>
      <sheetName val="목동1절주_bh01"/>
      <sheetName val="8. 안_x0010_"/>
      <sheetName val="F_D SEC. PROP"/>
      <sheetName val="설계塸"/>
      <sheetName val="가락화장을지"/>
      <sheetName val="대비표(토공1안)"/>
      <sheetName val="C4-CheckList"/>
      <sheetName val="STAND20"/>
      <sheetName val="M-103,6"/>
      <sheetName val="M-104"/>
      <sheetName val="Toilet 1F01"/>
      <sheetName val="Toilet 1F03"/>
      <sheetName val="Du toan"/>
      <sheetName val="Quantity"/>
      <sheetName val="Keothep"/>
      <sheetName val="Re-bar"/>
      <sheetName val="집수정수량총집계"/>
      <sheetName val="배수장토목공사비"/>
      <sheetName val="건축설비"/>
      <sheetName val="검토"/>
      <sheetName val="TOTAL인원"/>
      <sheetName val="LD退"/>
      <sheetName val="1SPA"/>
      <sheetName val="실蠀㑬턀"/>
      <sheetName val="1SPAð"/>
      <sheetName val="1SPAP"/>
      <sheetName val="실焀휦ԯ"/>
      <sheetName val="1SPA_x0005_"/>
      <sheetName val="탑( Ṱ氀"/>
      <sheetName val="1SPA8"/>
      <sheetName val="교통_x0005__x0000_"/>
      <sheetName val="교통닑⿃_x0005_"/>
      <sheetName val="교통닑⿣_x0005_"/>
      <sheetName val="교통淀6渌"/>
      <sheetName val="교통墨_x0015_닑"/>
      <sheetName val="I.설계헾】"/>
      <sheetName val="IPS0823"/>
      <sheetName val="B1(반포1차)"/>
      <sheetName val="경영혁신본부"/>
      <sheetName val="철집"/>
      <sheetName val="변경비懸_x0013_颙"/>
      <sheetName val="변경비颙〒_x0005_"/>
      <sheetName val="일위집԰_x0000_"/>
      <sheetName val="변경비窨_x0013_竬"/>
      <sheetName val="시공계ⱂ"/>
      <sheetName val="1차네트공정"/>
      <sheetName val="정류기"/>
      <sheetName val="공사설명서"/>
      <sheetName val="공사계획서"/>
      <sheetName val="DAN"/>
      <sheetName val="Equipment"/>
      <sheetName val="6.OUTPUT"/>
      <sheetName val="CWP"/>
      <sheetName val="BEQ내역"/>
      <sheetName val="교통표지"/>
      <sheetName val="구분"/>
      <sheetName val="물량 산출 통신 맨홀"/>
      <sheetName val="PVC 판"/>
      <sheetName val="MATRLDATA"/>
      <sheetName val="BQ List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교통닑⿱_x0005_"/>
      <sheetName val="직공ꂲ"/>
      <sheetName val="금액浨+"/>
      <sheetName val="교통닑⼣_x0005_"/>
      <sheetName val="증감퀀䅰"/>
      <sheetName val="실ԯ"/>
      <sheetName val="설비2차"/>
      <sheetName val="금리ﺙᇕ"/>
      <sheetName val="인계"/>
      <sheetName val="대창(함평쑥兣0_x0000_"/>
      <sheetName val="갑지(_x0000__x0000_Ԁ"/>
      <sheetName val="목동1절주.bh0"/>
      <sheetName val="버스운행안姠"/>
      <sheetName val="버스운행안夸"/>
      <sheetName val="버스운행안哈"/>
      <sheetName val="버스운행안_x0005_"/>
      <sheetName val="잡비"/>
      <sheetName val="배수공 내역서 적용수량"/>
      <sheetName val="R.C RAHMEN 해석"/>
      <sheetName val="본체 설 계"/>
      <sheetName val="철거산_x0000__x0000_Ԁ"/>
      <sheetName val="철거산䈀㡪ԯ"/>
      <sheetName val="AILC00þ"/>
      <sheetName val="º¯°æ»çÀX"/>
      <sheetName val="±◨̭벬"/>
      <sheetName val="암거 제원표-1단계"/>
      <sheetName val="수습"/>
      <sheetName val="견적2001(1분기)"/>
      <sheetName val="접지耀⧞"/>
      <sheetName val="접지_x0000__x0000_"/>
      <sheetName val="접지쀀ᗡ"/>
      <sheetName val="CA_x0000__x0000_"/>
      <sheetName val="VA_x0000__x0000__x0005_"/>
      <sheetName val="(4-2)열관류값-2"/>
      <sheetName val="산정기준"/>
      <sheetName val="LOADS"/>
      <sheetName val="계측기"/>
      <sheetName val="FOB발"/>
      <sheetName val="말고개터넑조명전압강하"/>
      <sheetName val="포Ԁ_x0000_"/>
      <sheetName val="[YES.XLS][YES.XLS]A__9701A_OU_8"/>
      <sheetName val="우수맨홀토공단위수량"/>
      <sheetName val="General DaS_x0000_"/>
      <sheetName val="2006기계䈌ᅪ԰_x0000_缀"/>
      <sheetName val="2004상반기"/>
      <sheetName val="조정율"/>
      <sheetName val="123"/>
      <sheetName val="공사비내역 p1"/>
      <sheetName val="일위대가표(DEEP)"/>
      <sheetName val="관정비교"/>
      <sheetName val="Ⅱ1-0타"/>
      <sheetName val="POOM_MOTO2"/>
      <sheetName val="아파ᵷħ⪄"/>
      <sheetName val="정보(MCC)"/>
      <sheetName val="2007일_x0000__x0000_"/>
      <sheetName val="[YES.XLS][YES.XLS]A__9701A_OU_9"/>
      <sheetName val="현장설က"/>
      <sheetName val="[YES.XLS][YES.XLS]A__9701A_O_13"/>
      <sheetName val="[YES.XLS][YES.XLS]A__9701A_O_12"/>
      <sheetName val="[YES.XLS][YES.XLS]A__9701A_O_10"/>
      <sheetName val="[YES.XLS][YES.XLS]A__9701A_O_11"/>
      <sheetName val="강재 수량"/>
      <sheetName val="6-4.1일위대가목록"/>
      <sheetName val="코드관리"/>
      <sheetName val="포장공사"/>
      <sheetName val="현장일반사항"/>
      <sheetName val="용집"/>
      <sheetName val="소방일위 "/>
      <sheetName val="exec"/>
      <sheetName val="FWBS7000,8000"/>
      <sheetName val="ANALYSER"/>
      <sheetName val="ring wall thickness"/>
      <sheetName val="공정표(전체)"/>
      <sheetName val="평균물량산출서"/>
      <sheetName val="하도급선정의뢰وᨢ셈ˎꚈÝ衐"/>
      <sheetName val="1.산출근거"/>
      <sheetName val="판매46"/>
      <sheetName val="설정"/>
      <sheetName val="예산조서-총ԯ"/>
      <sheetName val="예산조서-총頀"/>
      <sheetName val="변류기선정표"/>
      <sheetName val="MOF비율계산"/>
      <sheetName val="전기실접지계산예"/>
      <sheetName val="용도별접지선굵기"/>
      <sheetName val="세대부하"/>
      <sheetName val="MCCB선정(구)"/>
      <sheetName val="수용률(분양주택 단상)"/>
      <sheetName val="수용률"/>
      <sheetName val="부하설비용량추정"/>
      <sheetName val="동력부하산정예시"/>
      <sheetName val="동력부하"/>
      <sheetName val="차단기(내규)"/>
      <sheetName val="전동기용량스캔자료"/>
      <sheetName val="전동기용량380V(구)"/>
      <sheetName val="전동기용량220V380V(구)내규"/>
      <sheetName val="전동기용량220V(구)세로"/>
      <sheetName val="전동기용량220V(구)가로"/>
      <sheetName val="허용전류(CV,FR8)LADDER"/>
      <sheetName val="허용전류(CV,FR8)PUNCHED"/>
      <sheetName val="집합감소계수(일반)"/>
      <sheetName val="허용전류(HIV)-A1"/>
      <sheetName val="허용전류(HIV)-B1"/>
      <sheetName val="허용전류(가설)"/>
      <sheetName val="케이블허용전류(내선)"/>
      <sheetName val="다산허용전류"/>
      <sheetName val="동력분전반부하계산"/>
      <sheetName val="허용전류CV(구)"/>
      <sheetName val="허용전류FR-8(구)"/>
      <sheetName val="발전기연결부하"/>
      <sheetName val="BD전압강하"/>
      <sheetName val="쓰레기장비"/>
      <sheetName val="설비불평형률"/>
      <sheetName val="주차관제부하"/>
      <sheetName val="타설계실기준"/>
      <sheetName val="고압등기구시동전류"/>
      <sheetName val="가정용전기기기"/>
      <sheetName val="분당ELEV"/>
      <sheetName val="간선계산서"/>
      <sheetName val="임시동력간선계산서(약식)"/>
      <sheetName val="임시동력간선계산서양식"/>
      <sheetName val="저압반트레이계산(STN)"/>
      <sheetName val="저압반트레이계산(STN)(2)"/>
      <sheetName val="약전트레이(STN)mm2"/>
      <sheetName val="약전트레이(STN)mm"/>
      <sheetName val="DATA(HIV)"/>
      <sheetName val="DATA(GV)"/>
      <sheetName val="DATA(CV,FR-8)"/>
      <sheetName val="DATA(FR-3)"/>
      <sheetName val="DATA(CVV)"/>
      <sheetName val="MCC-DATA"/>
      <sheetName val="특수조명기구 단가조사서"/>
      <sheetName val="5.모델링"/>
      <sheetName val="¿ø°¡"/>
      <sheetName val="청주-교대(A1)"/>
      <sheetName val="기별"/>
      <sheetName val="수지예산"/>
      <sheetName val="conclusion"/>
      <sheetName val="comparables"/>
      <sheetName val="Deduction"/>
      <sheetName val="other"/>
      <sheetName val="변경사항"/>
      <sheetName val="통합내역서(소방기계)"/>
      <sheetName val="통합내역서(소방전기)"/>
      <sheetName val="1.내역서(펌프실 소화전)"/>
      <sheetName val="1.산출서"/>
      <sheetName val="1.관련근거"/>
      <sheetName val="1.관련도면"/>
      <sheetName val="2.내역서(연결송수구,대피공간 보온)"/>
      <sheetName val="2.산출서"/>
      <sheetName val="2.관련근거"/>
      <sheetName val="2.관련도면"/>
      <sheetName val="3.내역서(주민공동시설SP)"/>
      <sheetName val="3.산출서"/>
      <sheetName val="3.관련근거"/>
      <sheetName val="3.관련도면"/>
      <sheetName val="4.내역서(동파방지열선추가)"/>
      <sheetName val="4.산출서"/>
      <sheetName val="4.관련근거"/>
      <sheetName val="4.관련도면"/>
      <sheetName val="5.내역서(세대금속후렉시블 정산, 비상방송 스위치 추가)"/>
      <sheetName val="5.산출서"/>
      <sheetName val="5.관련근거"/>
      <sheetName val="1.방송내역서(감압변추가)"/>
      <sheetName val="1.방송산출서"/>
      <sheetName val="1.방송관련근거"/>
      <sheetName val="1.방송관련도면"/>
      <sheetName val="2.방송내역서(소화전정산)"/>
      <sheetName val="2.방송산출서"/>
      <sheetName val="2.방송관련도면"/>
      <sheetName val="3.방송내역서(SP추가)"/>
      <sheetName val="3.방송산출서"/>
      <sheetName val="3.방송관련근거"/>
      <sheetName val="3.방송관련도면"/>
      <sheetName val="4.방송내역서(청정가스)"/>
      <sheetName val="4.방송산출서"/>
      <sheetName val="4.방송관련근거"/>
      <sheetName val="4.방송관련도면"/>
      <sheetName val="5.방송내역서(자탐추가)"/>
      <sheetName val="5.방송산출서"/>
      <sheetName val="5.방송관련근거"/>
      <sheetName val="5.방송관련도면"/>
      <sheetName val="6.방송내역서(방송추가)"/>
      <sheetName val="6.방송산출서"/>
      <sheetName val="6.방송관련도면"/>
      <sheetName val="1.판매내역서(방송AMP추가)"/>
      <sheetName val="1.판매산출서"/>
      <sheetName val="1.판매관련도면"/>
      <sheetName val="신규단가검토(기계)"/>
      <sheetName val="근거자료(1)"/>
      <sheetName val="신규단가검토(전기)"/>
      <sheetName val="근거자료(2)"/>
      <sheetName val="시공사진"/>
      <sheetName val="시공사진 (2)"/>
      <sheetName val="검토자료(1)"/>
      <sheetName val="X-내역서(기판매)"/>
      <sheetName val="X-내역서(기방송)"/>
      <sheetName val="X-내역서(전방송)"/>
      <sheetName val="X-내역서(전판매)"/>
      <sheetName val="X-산출서(전방송)"/>
      <sheetName val="X-산출서(기방송)"/>
      <sheetName val="X-산출서(전주거)"/>
      <sheetName val="X-산출서"/>
      <sheetName val="X-산출서(전판매)"/>
      <sheetName val="보온 회사분"/>
      <sheetName val="금액내_x0005__x0000_"/>
      <sheetName val="B×a"/>
      <sheetName val="역공종"/>
      <sheetName val="수량산출(2공구)"/>
      <sheetName val="수량산출 (3공구)"/>
      <sheetName val="고창터널(딈㩧0_x0000_"/>
      <sheetName val="고창터널(딈㩧0_x0000_㠀"/>
      <sheetName val="고창터널(딊㩧0_x0000_ꀀ"/>
      <sheetName val="고창터널(堌᬴怀䚴딊"/>
      <sheetName val="고창터널(堌᬴堀Ỷ딉"/>
      <sheetName val="MORTAR생산및타설(1;3)"/>
      <sheetName val="동원인钘C떰"/>
      <sheetName val="ÁÖÇ_x0005_"/>
      <sheetName val="적용대가"/>
      <sheetName val="4-7.중앙전기실(노임단가)"/>
      <sheetName val="목공(안채)"/>
      <sheetName val="가정급수관"/>
      <sheetName val="4.포장집계"/>
      <sheetName val="역T형교대栄⿇_x0000__x0000_庨_x0000_"/>
      <sheetName val="역T형교대栄⿇_x0000__x0000__x0000_"/>
      <sheetName val="골조물량"/>
      <sheetName val="견적집계표"/>
      <sheetName val="자재co"/>
      <sheetName val="간접재료비산출표-27-30"/>
      <sheetName val="RM목표&amp;실적"/>
      <sheetName val="경율산정.XLS"/>
      <sheetName val="설계명세서 (장비)"/>
      <sheetName val="3"/>
      <sheetName val="Á¤»ê¼¼ºÎ¹°·®1Â÷º헾⾌_x0005__x0000_"/>
      <sheetName val="ÃÑÁý°ø_x0000_Ԁ"/>
      <sheetName val="2공구하도䴃ᝎ䀁踢"/>
      <sheetName val="2공구하도԰_x0000__x0000__x0000_"/>
      <sheetName val="2공구하도_x0000__x0000_砀㞃"/>
      <sheetName val="2공구하도Ⰰ뱆_x0001_冧"/>
      <sheetName val="견적서갑지연속"/>
      <sheetName val="49단_x0005_"/>
      <sheetName val="49단煀"/>
      <sheetName val="토공A1"/>
      <sheetName val="부분별수량산출(조합기초)"/>
      <sheetName val="전신환매도洸"/>
      <sheetName val="전신환매도永"/>
      <sheetName val="전신환매도欸"/>
      <sheetName val="sum"/>
      <sheetName val="&lt;--"/>
      <sheetName val="재료비내역서"/>
      <sheetName val="빙100장비사양"/>
      <sheetName val="위치�ᢘ"/>
      <sheetName val="수량산출(1)"/>
      <sheetName val="산출금액내역"/>
      <sheetName val="수량산출(본전화)"/>
      <sheetName val="신설개소별 총집계표(동해-배전)"/>
      <sheetName val="안평역사 총집계"/>
      <sheetName val="48신설일위대가"/>
      <sheetName val="철거일위대가"/>
      <sheetName val="수량집계 (2)"/>
      <sheetName val="대가"/>
      <sheetName val="노무비(DB)"/>
      <sheetName val="수량산출(계측제어)"/>
      <sheetName val="갑지(0"/>
      <sheetName val="갑지("/>
      <sheetName val="단ူ"/>
      <sheetName val="노원열병합  건축렀䡟ԯ"/>
      <sheetName val="노원열병합  건축︀ᇕ԰"/>
      <sheetName val="노원열병합  건축ﻕᇕ԰"/>
      <sheetName val="노원열병합  건축렀こ렀䡟ԯ"/>
      <sheetName val="설치 일위대가(4԰"/>
      <sheetName val="단위?ὗ␀"/>
      <sheetName val="2000.11¿ù¼³餀㢘ԯ"/>
      <sheetName val="입출재고현⩿〚_x0005_"/>
      <sheetName val="»êÃ렀䡟ԯ"/>
      <sheetName val="»êÃ︀ᇕ԰"/>
      <sheetName val="4/"/>
      <sheetName val="4က"/>
      <sheetName val="2000,_x0010_"/>
      <sheetName val="2000,"/>
      <sheetName val="2000,徸⽝_x0005_"/>
      <sheetName val="신공항A-9헾】_x0005_"/>
      <sheetName val="?"/>
      <sheetName val="방음벽 기초_x0005_"/>
      <sheetName val="실頀▀?"/>
      <sheetName val="관리"/>
      <sheetName val="관리Ç"/>
      <sheetName val="변경비"/>
      <sheetName val="[YES.XLS][YES.XLS][YES.XLS]4/"/>
      <sheetName val="[YES.XLS][YES.XLS]4/"/>
      <sheetName val="변경비_x0005_"/>
      <sheetName val="화재 탐지_x0005_"/>
      <sheetName val="8. 안"/>
      <sheetName val="단가_x0005_"/>
      <sheetName val="방음벽기초(H?ᰀㆃ"/>
      <sheetName val="9-1԰"/>
      <sheetName val="건0"/>
      <sheetName val="금0"/>
      <sheetName val="위치?"/>
      <sheetName val="[YES.XLS]4/"/>
      <sheetName val="기က"/>
      <sheetName val="2.노무비명세서頀塔攀๦0"/>
      <sheetName val="2.노무비명세서Ç"/>
      <sheetName val="하도급선정의뢰_x0005_"/>
      <sheetName val="하도급선정의뢰煘_x0013_橂⿜_x0005_"/>
      <sheetName val="하도급선정의뢰聸_x0013_헾⾧_x0005_"/>
      <sheetName val="하도급선정의뢰颙〒_x0005_"/>
      <sheetName val="하도급선정의뢰"/>
      <sheetName val="하도급선정의뢰_x0010_"/>
      <sheetName val="수로교?᎚␀᎛"/>
      <sheetName val="단가목?"/>
      <sheetName val="9-1차_x0005_"/>
      <sheetName val="9GNGꀀ"/>
      <sheetName val="약Å"/>
      <sheetName val="ÀÏÀ§´ë헾】_x0005_"/>
      <sheetName val="임시급식ֿ"/>
      <sheetName val="JUCK֕"/>
      <sheetName val="´_x0005_"/>
      <sheetName val="교통_x0005_"/>
      <sheetName val="실退艬?"/>
      <sheetName val="실頀몁?"/>
      <sheetName val="단?ἀ"/>
      <sheetName val="설치 일위대가(46~԰"/>
      <sheetName val="8. _x0005_"/>
      <sheetName val="REACTION芨.헾⿁_x0005_"/>
      <sheetName val="³²¾ç½ÃÀÛµ¿ÀÚ105³ë65±"/>
      <sheetName val="하도급선정의뢰唈_x001f_ᛅ⾠_x0005_"/>
      <sheetName val="하도급선정의뢰ᛅ⼝_x0005_"/>
      <sheetName val="공사별 가중치0"/>
      <sheetName val="12?ጀ鮂"/>
      <sheetName val="역T형교대栄⿇"/>
      <sheetName val="2.노무비명세서(수직보_x0005_"/>
      <sheetName val="48전력선_x0002_"/>
      <sheetName val="펌프장수량ԯ"/>
      <sheetName val="펌프장수량䈀嵪ԯ"/>
      <sheetName val="펌프장수량㔀቎԰"/>
      <sheetName val="96_x0005_"/>
      <sheetName val="고창터널(딈㩧0"/>
      <sheetName val="고창터널(딊㩧0"/>
      <sheetName val="금액결醐"/>
      <sheetName val="의჉"/>
      <sheetName val="Á¤»ê¼¼ºÎ¹°·®1Â÷º헾⾌_x0005_"/>
      <sheetName val="ÃÑÁý°ø"/>
      <sheetName val="상수도토공_x0005_"/>
      <sheetName val="VA"/>
      <sheetName val="하도급선정의뢰桑〒_x0005__x0000__x0000__x0000_"/>
      <sheetName val="INTRO.(X)"/>
      <sheetName val="crude.SLAB RE-bar"/>
      <sheetName val="신호등"/>
      <sheetName val="미관등"/>
      <sheetName val="위치蠀ﵱ"/>
      <sheetName val="위치︀盕"/>
      <sheetName val="입헾⿵"/>
      <sheetName val="입鴸Ĕ"/>
      <sheetName val="입헾⽈"/>
      <sheetName val="입鞨d"/>
      <sheetName val="입헾⾐"/>
      <sheetName val="위치恅"/>
      <sheetName val="위치䢳恬"/>
      <sheetName val="위치餀ẘ"/>
      <sheetName val="위치_xd800_챉"/>
      <sheetName val="입적"/>
      <sheetName val="부하飝챊欀犺"/>
      <sheetName val="부하欀犺ԯ_x0000_"/>
      <sheetName val="내역서 (ﺬ諕"/>
      <sheetName val="¹°·_x0000_"/>
      <sheetName val="BI_x0000__x0000_Ԁ_x0000_"/>
      <sheetName val="BI_x0000_Ԁ_x0000_"/>
      <sheetName val="장비계산"/>
      <sheetName val="97"/>
      <sheetName val="L1"/>
      <sheetName val="기별수량산출서"/>
      <sheetName val="제-벰ŕ"/>
      <sheetName val="제-ᩈۈ"/>
      <sheetName val="제-䰈ࣿ"/>
      <sheetName val="제-稐ࣞ"/>
      <sheetName val="master"/>
      <sheetName val="fs"/>
      <sheetName val="Identity"/>
      <sheetName val="Price Level"/>
      <sheetName val="Location"/>
      <sheetName val="Comment"/>
      <sheetName val="Physical"/>
      <sheetName val="지급보증금74"/>
      <sheetName val="pile bearing capa &amp; arrenge"/>
      <sheetName val="도급b_balju"/>
      <sheetName val="건물현황"/>
      <sheetName val="재무가정"/>
      <sheetName val="전도품의"/>
      <sheetName val="단위중기"/>
      <sheetName val="부안변전"/>
      <sheetName val="외"/>
      <sheetName val="철근집계표"/>
      <sheetName val="N᠀旸"/>
      <sheetName val="분야별 집계표"/>
      <sheetName val="인테리어"/>
      <sheetName val="원가계산서(인테리어)"/>
      <sheetName val="공종별집계표(인테리어)"/>
      <sheetName val="공종별내역서(인테리어)"/>
      <sheetName val="원가계산서(기계설비)"/>
      <sheetName val="공종별집계표(기계설비)"/>
      <sheetName val="공종별내역서(기계설비)"/>
      <sheetName val="원가(전기)"/>
      <sheetName val="총괄표(전기)"/>
      <sheetName val="통신"/>
      <sheetName val="원가(통신)"/>
      <sheetName val="총괄표(통신)"/>
      <sheetName val="내역서(통신)"/>
      <sheetName val="소방설비"/>
      <sheetName val="원가계산서(소방설비)"/>
      <sheetName val="공종별집계표(소방설비)"/>
      <sheetName val="공종별내역서(소방설비)"/>
      <sheetName val="소방전기"/>
      <sheetName val="원가(소방전기)"/>
      <sheetName val="총괄표(소방전기)"/>
      <sheetName val="내역서(소방전기)"/>
      <sheetName val="중기단가목록"/>
      <sheetName val="중기단가산출서"/>
      <sheetName val=" 공사설정 "/>
      <sheetName val="ÃÑÁý°è-룓"/>
      <sheetName val="노무산_x0000__x0000_"/>
      <sheetName val="BOM"/>
      <sheetName val="부재리스트"/>
      <sheetName val="조도계산"/>
      <sheetName val="업무분장"/>
      <sheetName val="내역서(건축)"/>
      <sheetName val="1.관로"/>
      <sheetName val="ÃÑ³_x0000__x0000_Ԁ_x0000_䀀"/>
      <sheetName val="ÃÑ³_x0000__x0000_Ԁ_x0000__x0000_"/>
      <sheetName val="토량산출쀀"/>
      <sheetName val="토량산출䀀"/>
      <sheetName val="예산조서-신_x0000__x0000__x0005_"/>
      <sheetName val="종합기︀"/>
      <sheetName val="목록표"/>
      <sheetName val="전체공사"/>
      <sheetName val="RESOURCE"/>
      <sheetName val="일반동력(380V)"/>
      <sheetName val="거래처등록"/>
      <sheetName val="유류대관리"/>
      <sheetName val="내역변"/>
      <sheetName val="Discount Group"/>
      <sheetName val="A4"/>
      <sheetName val="계장 품셈표"/>
      <sheetName val="설계내역서(남한강)"/>
      <sheetName val="설계내역서(북한강)"/>
      <sheetName val="부표총괄표"/>
      <sheetName val="산근1,2"/>
      <sheetName val="ÃÑÁ²_x0000_瀀췕嬂"/>
      <sheetName val="ÃÑÁ²_x0000__x0000__x0001_Ԁ"/>
      <sheetName val="3차토목내역"/>
      <sheetName val="제노임"/>
      <sheetName val="철거산"/>
      <sheetName val="DATA_입력란"/>
      <sheetName val="1__설계조건_2_단면가정_3__하중계산"/>
      <sheetName val="기계경비시ᛅ⾆_x0005__x0000__x0000_"/>
      <sheetName val="일위대가목록표"/>
      <sheetName val="GiaVL"/>
      <sheetName val="9GNG¬_x0000_"/>
      <sheetName val="약廛袘"/>
      <sheetName val="9GNG肬쿟"/>
      <sheetName val="12년06월28일 패케이지반및분전반정산서"/>
      <sheetName val="Book1"/>
      <sheetName val="98발주"/>
      <sheetName val="공무2과"/>
      <sheetName val="물"/>
      <sheetName val="직공悲"/>
      <sheetName val="기본⦆԰_x0000_"/>
      <sheetName val="LD쀀"/>
      <sheetName val="배수공수집"/>
      <sheetName val="3지구단위"/>
      <sheetName val="항목별내_xdee0_⪏"/>
      <sheetName val="항목별내賐⪏"/>
      <sheetName val="항목별내㳏"/>
      <sheetName val="항목별내"/>
      <sheetName val="항목별내賐涙"/>
      <sheetName val="원가계산서(총괄)"/>
      <sheetName val="원가계산서(전기)"/>
      <sheetName val="원가계산서(소방)"/>
      <sheetName val="공종별집계표(총괄)"/>
      <sheetName val="원가계산서(공종별)"/>
      <sheetName val="원가계산서(공종별-전기,소방 분리)"/>
      <sheetName val="공종별집계표(전기)"/>
      <sheetName val="공종별집계표(소방)"/>
      <sheetName val="노임근거"/>
      <sheetName val="목록별산출서"/>
      <sheetName val="TRAY집계 (2)"/>
      <sheetName val="TRAY-근거 (2)"/>
      <sheetName val="제트팬집계표"/>
      <sheetName val="제트팬"/>
      <sheetName val="터널조명집계"/>
      <sheetName val="전등근거"/>
      <sheetName val="케이블(함양)"/>
      <sheetName val="케이블(울산)"/>
      <sheetName val="등기구"/>
      <sheetName val="접속재"/>
      <sheetName val="사갱조명집계"/>
      <sheetName val="전등근거 (2)"/>
      <sheetName val="케이블(함양) (2)"/>
      <sheetName val="등기구 (2)"/>
      <sheetName val="접속재 (2)"/>
      <sheetName val="4-1.비상경보설비공사 집계표"/>
      <sheetName val="4-2.비상경보설비공사"/>
      <sheetName val="5-1.비상콘센트설비공사 집계표"/>
      <sheetName val="5-2.비상콘센트설비공사"/>
      <sheetName val="6-1.표지등설비공사 집계표"/>
      <sheetName val="6-2.표지등설비공사"/>
      <sheetName val="7-1.시선유도등설비공사 집계표"/>
      <sheetName val="7-2.시선유도등설비공사"/>
      <sheetName val="산출집계 (2)"/>
      <sheetName val="목록별산출서 (2)"/>
      <sheetName val="옥외공동구 산출집계"/>
      <sheetName val="옥외공동구 산출서"/>
      <sheetName val="관리동 산출집계"/>
      <sheetName val="관리동 산출서"/>
      <sheetName val="환기소2 산출집계"/>
      <sheetName val="환기소2 산출서"/>
      <sheetName val="한전공사비"/>
      <sheetName val="가로등산출서 (작업1)"/>
      <sheetName val="여주,이천(명세)"/>
      <sheetName val="N¬_x0000_"/>
      <sheetName val="일대목차"/>
      <sheetName val="48단"/>
      <sheetName val="일 위 대 가 표"/>
      <sheetName val="산출1"/>
      <sheetName val="회사명"/>
      <sheetName val="금액결헾"/>
      <sheetName val="횡 연장"/>
      <sheetName val="수안보-_x0000__x0000_嘠_x0000_"/>
      <sheetName val="총괄수량집계"/>
      <sheetName val="목공사품의서"/>
      <sheetName val="esc(건축)"/>
      <sheetName val="옥룡잡비"/>
      <sheetName val="광양 3기 유입수"/>
      <sheetName val="기계경비(시간당׃"/>
      <sheetName val="6PILE _x0000__x0000_⩈_x0000__x0000_"/>
      <sheetName val="가ׇ_x0000_缀"/>
      <sheetName val="가頀㒅_xdc00_"/>
      <sheetName val="가堀ᮀ鰀"/>
      <sheetName val="가㠀≾簀"/>
      <sheetName val="가︀㿕ԯ"/>
      <sheetName val="가ﻇ㿕ԯ"/>
      <sheetName val="가ﻇ峕ԯ"/>
      <sheetName val="가죇㙿ఀ"/>
      <sheetName val="가䆃Ⰰ"/>
      <sheetName val="가䠀㊀︀"/>
      <sheetName val="가꜀삵ԯ"/>
      <sheetName val="아파¦⫬"/>
      <sheetName val="아파甸1畼"/>
      <sheetName val="아파硸5碼"/>
      <sheetName val="apt수량"/>
      <sheetName val="영구_x0000__x0000_Ԁ"/>
      <sheetName val="의왕¹_x0000_"/>
      <sheetName val="기성내역서(토목)"/>
      <sheetName val="01노임적용기준"/>
      <sheetName val="표지_(2ၒ"/>
      <sheetName val="페이징 배관배선"/>
      <sheetName val="실행내역서(DCU)"/>
      <sheetName val="동결보온"/>
      <sheetName val="wtdb"/>
      <sheetName val="배출수지B"/>
      <sheetName val="[YES.XLS][YES.XLS]A__9701A_O_14"/>
      <sheetName val="산수배수"/>
      <sheetName val="_____________DATABANK_2000____2"/>
      <sheetName val="_____________DATABANK_2000____3"/>
      <sheetName val="_____________DATABANK_2000____4"/>
      <sheetName val="급수공사"/>
      <sheetName val="전차선로 물֮_x0000_"/>
      <sheetName val="1000 DB구축 부표"/>
      <sheetName val="J__LOTUS_9605P_BB_C_BD_OUT_YE_4"/>
      <sheetName val="J__LOTUS_9605P_BB_C_BD_OUT_YE_5"/>
      <sheetName val="J__LOTUS_9605P_BB_C_BD_OUT_YE_6"/>
      <sheetName val="J__LOTUS_9605P_BB_C_BD_OUT_YE_7"/>
      <sheetName val="J__LOTUS_9605P_BB_C_BD_OUT_YE_8"/>
      <sheetName val="J__LOTUS_9605P_BB_C_BD_OUT_YE_9"/>
      <sheetName val="1공구 건정토건_xd803_ᑷᰀ"/>
      <sheetName val="교량현황"/>
      <sheetName val="J__LOTUS_9605P_BB_C_BD_OUT_Y_10"/>
      <sheetName val="산근1(인건비)"/>
      <sheetName val="공제내역"/>
      <sheetName val="4¿ù ½ÇÀûÃßÁ¤(°ÇÃà+Åä¸ñ邐"/>
      <sheetName val="4¿ù ½ÇÀûÃßÁ¤(°ÇÃà+Åä¸ñ郐"/>
      <sheetName val="관급단가"/>
      <sheetName val="발주설계서(당초_x0000_"/>
      <sheetName val="정부노임"/>
      <sheetName val="P1(좌,우)"/>
      <sheetName val="◀암거수리계산조서"/>
      <sheetName val="Á¤»ê¹°·®Å_x0000_"/>
      <sheetName val="[YES.XLS][YES.XLS]A__9701A_O_15"/>
      <sheetName val="[YES.XLS][YES.XLS]A__9701A_O_20"/>
      <sheetName val="[YES.XLS][YES.XLS]A__9701A_O_16"/>
      <sheetName val="[YES.XLS][YES.XLS]A__9701A_O_17"/>
      <sheetName val="[YES.XLS][YES.XLS]A__9701A_O_18"/>
      <sheetName val="[YES.XLS][YES.XLS]A__9701A_O_19"/>
      <sheetName val="관급총_x0010_"/>
      <sheetName val="ÀÏ¹Ýו_x0000_缀_x0000_"/>
      <sheetName val="F 월별기성수금현황 "/>
      <sheetName val="일위대가목_x0000_"/>
      <sheetName val="일위대가목堀"/>
      <sheetName val="Á¤»ê¼¼ºÎ¹°·®1Â÷_x0005__x0000__x0000__x0000__x0000_"/>
      <sheetName val="총괄직영"/>
      <sheetName val="µ¿¿ø(_x0000__x0000_"/>
      <sheetName val="º¹±¸·®»êÁ¤ ¹×׃⾅_x0000__x0000_䎸_x0000__x0000__x0000_姀_x001c__x0000__x0000_"/>
      <sheetName val="º¹±¸·®»êÁ¤ ¹×׃⾅_x0000__x0000_ᯐ_x0000__x0000__x0000_姀_x001c__x0000__x0000_"/>
      <sheetName val="싱가폴(실지급+인상율)"/>
      <sheetName val="공사원가계산蚘_x0013_"/>
      <sheetName val="도급예정1ီ_x0000_䀀"/>
      <sheetName val="도급예정1犢呄/"/>
      <sheetName val="도급예정1犢/"/>
      <sheetName val="도급예정1Ⴂ_x0000_䀀"/>
      <sheetName val="도급예정1ﻰᇕ԰"/>
      <sheetName val="도급예정1犢ፄ/"/>
      <sheetName val="도급예정1ჰ_x0000_䀀"/>
      <sheetName val="도급예정1ၪ_x0000_　"/>
      <sheetName val="도급예정1Ⴕ_x0000_"/>
      <sheetName val="도급예정1႒_x0000_က"/>
      <sheetName val="Macr_x0010__x0000_ፈদ䑲⼚"/>
      <sheetName val="Macr枵〺_x0000__x0000_揰_x0000_"/>
      <sheetName val="Macr枵〺_x0000__x0000_丸_x0000_"/>
      <sheetName val="Macr枵〺_x0000__x0000_㦠_x0000_"/>
      <sheetName val="Macr㑘_x001b_둠੆枵⿚"/>
      <sheetName val="Macr㑘_x001b_ञ枵⿚"/>
      <sheetName val="관급_File"/>
      <sheetName val="단가일람표"/>
      <sheetName val="[YES.XLS][YES.XLS]A__9701A_O_22"/>
      <sheetName val="[YES.XLS][YES.XLS]A__9701A_O_21"/>
      <sheetName val="[YES.XLS][YES.XLS]A__9701A_O_23"/>
      <sheetName val="[YES.XLS][YES.XLS]A__9701A_O_25"/>
      <sheetName val="[YES.XLS][YES.XLS]A__9701A_O_24"/>
      <sheetName val="[YES.XLS][YES.XLS]A__9701A_O_27"/>
      <sheetName val="[YES.XLS][YES.XLS]A__9701A_O_26"/>
      <sheetName val="°©Ál"/>
      <sheetName val="건기(집)"/>
      <sheetName val="제노경적용수량1"/>
      <sheetName val="토공수량산출"/>
      <sheetName val="견적계산"/>
      <sheetName val="건설손익"/>
      <sheetName val="교량"/>
      <sheetName val="단가 산출서(산근#1~#102)"/>
      <sheetName val="상시"/>
      <sheetName val="ASCEandUBC"/>
      <sheetName val="제수_x0005__x0000_"/>
      <sheetName val="4-1.공통가설공사"/>
      <sheetName val="일위대가표집계표(X)"/>
      <sheetName val="수토공단위당"/>
      <sheetName val="평가자13"/>
      <sheetName val="기본입력"/>
      <sheetName val="½Å±ÔÇ_x0000__x0000_Ā"/>
      <sheetName val="설계예산2"/>
      <sheetName val="자재운반단가일람표"/>
      <sheetName val="설 Á"/>
      <sheetName val="하수급견적대韨"/>
      <sheetName val="수량산출(갓길청소)"/>
      <sheetName val="총괄지출"/>
      <sheetName val="신호등신출서 (작업1)"/>
      <sheetName val="육교등산출서(작업1)"/>
      <sheetName val="앵커(3안)"/>
      <sheetName val="변경집계표"/>
      <sheetName val="세금자료"/>
      <sheetName val="98⢅"/>
      <sheetName val="RCMinput"/>
      <sheetName val="9GN_x0005__x0000__x0000_"/>
      <sheetName val="°¡¿ÁÁ¶¸í³»_x0000__x0000__x0005__x0000_"/>
      <sheetName val="°¡¿ÁÁ¶¸í³»⽄ʓ㪀ᘖ"/>
      <sheetName val="일위목_x0000__x0000_Ā"/>
      <sheetName val="제낼㝗"/>
      <sheetName val="전선_및_전선관1"/>
      <sheetName val="2000_11월설계내역1"/>
      <sheetName val="수목데이타_1"/>
      <sheetName val="변압기_및_발전기_용량1"/>
      <sheetName val="준검_내역서1"/>
      <sheetName val="1_수인터널1"/>
      <sheetName val="단가_및_재료비1"/>
      <sheetName val="2__동력설비_공사1"/>
      <sheetName val="3__조명설비공사1"/>
      <sheetName val="4__접지설비공사1"/>
      <sheetName val="5__통신설비_공사1"/>
      <sheetName val="6__전기방식설비공사1"/>
      <sheetName val="6_전기방식_설비공사(2)1"/>
      <sheetName val="7_방호설비공사1"/>
      <sheetName val="8_가설전기공사1"/>
      <sheetName val="3BL공동구_수량1"/>
      <sheetName val="-_INFORMATION_-1"/>
      <sheetName val="공사별_가중치_산출근거(건축)"/>
      <sheetName val="단가산출서_(2)"/>
      <sheetName val="HRSG_SMALL07220"/>
      <sheetName val="자__재"/>
      <sheetName val="분수공별_면적"/>
      <sheetName val="Summar_x0000__x0000_ⵘ"/>
      <sheetName val="CAP"/>
      <sheetName val="Var."/>
      <sheetName val="정리"/>
      <sheetName val="R"/>
      <sheetName val="dV&amp;Cl"/>
      <sheetName val="Index "/>
      <sheetName val="F-Overhead"/>
      <sheetName val="Tot Direct Sum"/>
      <sheetName val="Direct Sum-R"/>
      <sheetName val="Direct Sum-N"/>
      <sheetName val="Cost bd-&quot;B&quot;"/>
      <sheetName val="Fuel Expense"/>
      <sheetName val="00-R-0038"/>
      <sheetName val="ÀÌÀüºñ³»¿ª¼堁"/>
      <sheetName val="3회기_x0005_"/>
      <sheetName val="의׉_x0000_缀"/>
      <sheetName val="공㣨_x0017_"/>
      <sheetName val="Macro(조도)"/>
      <sheetName val="환경기계공정표 (3)"/>
      <sheetName val="현장조사"/>
      <sheetName val="물집"/>
      <sheetName val="수직구(H-pile)"/>
      <sheetName val="보성조서"/>
      <sheetName val="계산서(곡선부)"/>
      <sheetName val="-치수표(곡선부)"/>
      <sheetName val="작업설단가"/>
      <sheetName val="1차3회-개소별명세서-빨간색-인쇄용(21873)"/>
      <sheetName val="기초계산(Pmax)"/>
      <sheetName val="모래기초"/>
      <sheetName val="REACTION(USE평시_x0000_"/>
      <sheetName val="토적"/>
      <sheetName val="1.htm"/>
      <sheetName val="중기(목록)"/>
      <sheetName val=" 유지관리시스템 구축_중앙처리구역 내역서(ver2.0)."/>
      <sheetName val="원가입력"/>
      <sheetName val="시행후면적"/>
      <sheetName val="ࠀ᎚"/>
      <sheetName val="단가대_x0000__x0000_"/>
      <sheetName val="½Å±ÔÇ°¸_x0005_"/>
      <sheetName val="rate"/>
      <sheetName val="일별 투입 현황(형틀,철근)"/>
      <sheetName val="[YES.XLS][YES.XLS]A__9701A_O_28"/>
      <sheetName val="[YES.XLS][YES.XLS]A__9701A_O_29"/>
      <sheetName val="[YES.XLS][YES.XLS]A__9701A_O_30"/>
      <sheetName val="하도급선정의뢰1_x0000__x0000_∪㾉_x0001_"/>
      <sheetName val="하도급선정의뢰踰1_x0000__x0000_∪㾉_x0001_"/>
      <sheetName val="COV_x0000__x0000__x0005__x0000_"/>
      <sheetName val="¹è¼_x0000__x0000_Ā_x0000__x0005_"/>
      <sheetName val="대조표(0108)"/>
      <sheetName val="Á¤Ⴛêº¹±¸·®"/>
      <sheetName val="제¬_x0000_"/>
      <sheetName val="발주설계서(Á_x0000_Ԁ"/>
      <sheetName val="22전선(P)"/>
      <sheetName val="22전선(L)"/>
      <sheetName val="22전선(R)"/>
      <sheetName val="적용표"/>
      <sheetName val="보활"/>
      <sheetName val="필렛용접표"/>
      <sheetName val="공정집계"/>
      <sheetName val="토류판설치(t=60)"/>
      <sheetName val="도급처리스트"/>
      <sheetName val="일위대가집계"/>
      <sheetName val="98'자재"/>
      <sheetName val="출력표"/>
      <sheetName val="미장"/>
      <sheetName val="2017 예정공정표 11월"/>
      <sheetName val="구조물견적서"/>
      <sheetName val="산거각호표"/>
      <sheetName val="6È£㥝〒"/>
      <sheetName val="4.말뚝설계"/>
      <sheetName val="문산방향-교대(A2)"/>
      <sheetName val="수량명세서"/>
      <sheetName val="토공사(slope구간)"/>
      <sheetName val="취수탑"/>
      <sheetName val="REACTION(US¬_x0000_⑻"/>
      <sheetName val="REACTION(US颬⒅_xdc00_⒅"/>
      <sheetName val="REACTION(USﺬ藕ԯ_x0000_"/>
      <sheetName val="예산내역서(총괄)"/>
      <sheetName val="공제대산출"/>
      <sheetName val="일위대가(4층원격)"/>
      <sheetName val="PILE"/>
      <sheetName val="°ü±Þ³怀厾ꊍ_x0000__xda00_"/>
      <sheetName val="2000,9월墠:䟣"/>
      <sheetName val="Á¤»ê¼¼ºÎ¹°·®1_x0000__x0000__x0005__x0000_큀ɞ_x0000__x0000_"/>
      <sheetName val="콘크리트타설집계표"/>
      <sheetName val="시운전연료비"/>
      <sheetName val="전등"/>
      <sheetName val="일위합"/>
      <sheetName val="2.단면가정 "/>
      <sheetName val="3.1주형보(수직)"/>
      <sheetName val="_____pc_________D__Min_pro____2"/>
      <sheetName val="견적을"/>
      <sheetName val="[YES.XLS][YES.XLS]A__9701A_O_35"/>
      <sheetName val="[YES.XLS][YES.XLS]A__9701A_O_31"/>
      <sheetName val="[YES.XLS][YES.XLS]A__9701A_O_32"/>
      <sheetName val="[YES.XLS][YES.XLS]A__9701A_O_33"/>
      <sheetName val="[YES.XLS][YES.XLS]A__9701A_O_34"/>
      <sheetName val="[YES.XLS][YES.XLS]A__9701A_O_37"/>
      <sheetName val="[YES.XLS][YES.XLS]A__9701A_O_36"/>
      <sheetName val="[YES.XLS][YES.XLS]A__9701A_O_38"/>
      <sheetName val="[YES.XLS][YES.XLS]A__9701A_O_39"/>
      <sheetName val="[YES.XLS][YES.XLS]A__9701A_O_40"/>
      <sheetName val="[YES.XLS][YES.XLS]A__9701A_O_42"/>
      <sheetName val="[YES.XLS][YES.XLS]A__9701A_O_41"/>
      <sheetName val="[YES.XLS][YES.XLS]A__9701A_O_44"/>
      <sheetName val="[YES.XLS][YES.XLS]A__9701A_O_43"/>
      <sheetName val="[YES.XLS][YES.XLS]A__9701A_O_45"/>
      <sheetName val="RFP009"/>
      <sheetName val="RFP007"/>
      <sheetName val="SPC노임(5월)"/>
      <sheetName val="정산ISSUE(T)"/>
      <sheetName val="VST재료산출"/>
      <sheetName val="산1~6"/>
      <sheetName val="자재구매"/>
      <sheetName val="주요량(96)"/>
      <sheetName val="코드일람표2001년10월"/>
      <sheetName val="단가비교표 _계측제어_"/>
      <sheetName val="DB@Acess"/>
      <sheetName val="내역서-전기"/>
      <sheetName val="항목코드"/>
      <sheetName val="결재선카메라"/>
      <sheetName val="원가&amp;하도급원가"/>
      <sheetName val="Opening"/>
      <sheetName val="견적보고"/>
      <sheetName val="DAF-1"/>
      <sheetName val="S鮲"/>
      <sheetName val="일위대Ԁ퀀"/>
      <sheetName val="일위대Ԁ耀"/>
      <sheetName val="전산.평가대상자용"/>
      <sheetName val="장비내역서"/>
      <sheetName val="배점표"/>
      <sheetName val="물량표S"/>
      <sheetName val="수배전반"/>
      <sheetName val="FC-101"/>
      <sheetName val="공정율"/>
      <sheetName val="Bld App and perf"/>
      <sheetName val="DESIGN"/>
      <sheetName val="cM9"/>
      <sheetName val="iM1"/>
      <sheetName val="Nand"/>
      <sheetName val="cM9p"/>
      <sheetName val="iM1p"/>
      <sheetName val="Nandp"/>
      <sheetName val="CABLE DATA"/>
      <sheetName val="TTL"/>
      <sheetName val="난간벽단위"/>
      <sheetName val="작업일보"/>
      <sheetName val="우수맨홀공_x0005_틀"/>
      <sheetName val="1련,2련"/>
      <sheetName val="電気設備表"/>
      <sheetName val="급수"/>
      <sheetName val="공량산출근거서"/>
      <sheetName val="정의"/>
      <sheetName val="8. 안扬U员"/>
      <sheetName val="기초견적가"/>
      <sheetName val="cp-e1"/>
      <sheetName val="표지1"/>
      <sheetName val="***********************00"/>
      <sheetName val="ELEC"/>
      <sheetName val="Code-&gt;No"/>
      <sheetName val="sc0314 Index"/>
      <sheetName val="2004,상노임"/>
      <sheetName val="원가 계산(총괄)"/>
      <sheetName val="전기집계"/>
      <sheetName val="통신집계"/>
      <sheetName val="통신내역"/>
      <sheetName val="소방집계"/>
      <sheetName val="소방내역"/>
      <sheetName val="일위대가목록(전기)"/>
      <sheetName val="일위대가(전기)"/>
      <sheetName val="단가대비(전기)"/>
      <sheetName val="일위대가목록(통신)"/>
      <sheetName val="일위대가(통신)"/>
      <sheetName val="일위대가(전기소방)"/>
      <sheetName val="단가대비표(전기)"/>
      <sheetName val="합산자재"/>
      <sheetName val="단가 대비표(통신)"/>
      <sheetName val="MOVE_TAT"/>
      <sheetName val="수불1Q"/>
      <sheetName val="수불2Q"/>
      <sheetName val="수불3Q"/>
      <sheetName val="수불4Q"/>
      <sheetName val="95TOTREV"/>
      <sheetName val="통계자료"/>
      <sheetName val="측구집계"/>
      <sheetName val="WOOD2"/>
      <sheetName val="Eq. Mobilization"/>
      <sheetName val="N淓Ⲧ"/>
      <sheetName val="Nⷓ剆"/>
      <sheetName val="Nﺚ郕"/>
      <sheetName val="N렷"/>
      <sheetName val="1.2.1 마루높이결정"/>
      <sheetName val="말고개터널조명전압강⣓"/>
      <sheetName val="기본1"/>
      <sheetName val="수정일위대가"/>
      <sheetName val="철콘"/>
      <sheetName val="산5-7"/>
      <sheetName val="2회Ⴜ᧢"/>
      <sheetName val="2회ゼᦏ"/>
      <sheetName val="2회ゼ彎⸂"/>
      <sheetName val="°¡¿ÁÁ¶¸í¿Ǡ⿰"/>
      <sheetName val="신규일위대가"/>
      <sheetName val="AV시스템"/>
      <sheetName val="용수개거 내역수량집계표"/>
      <sheetName val="조명_x0010_"/>
      <sheetName val="MILL"/>
      <sheetName val="48단가"/>
      <sheetName val="출阀."/>
      <sheetName val="출_x0005_"/>
      <sheetName val="출閠_x0013_"/>
      <sheetName val="출㥝《"/>
      <sheetName val="출哸_x0015_"/>
      <sheetName val="출颙⽈"/>
      <sheetName val="출鄀)"/>
      <sheetName val="출颙⿐"/>
      <sheetName val="출鄐_x001b_"/>
      <sheetName val="출颙⿤"/>
      <sheetName val="출颙⽽"/>
      <sheetName val="출合_x001f_"/>
      <sheetName val="출ᶬ⿚"/>
      <sheetName val="출"/>
      <sheetName val="출厐+"/>
      <sheetName val="BCulSch"/>
      <sheetName val="출吐_x0018_"/>
      <sheetName val="일반수ᯐ"/>
      <sheetName val="이자율"/>
      <sheetName val="______C________DATABANK_2000__2"/>
      <sheetName val="___________________7__________2"/>
      <sheetName val="3.사업추진현황(나~사.공사추진현황)"/>
      <sheetName val="주현(해보)"/>
      <sheetName val="철물"/>
      <sheetName val="시멘트 모래 수량산출"/>
      <sheetName val="검사조堀"/>
      <sheetName val="재료집계표"/>
      <sheetName val="5.À_xdcc0_脹¿"/>
      <sheetName val="5.À_x0005_"/>
      <sheetName val="5.À贠脹¿"/>
      <sheetName val="검사조_xd800_"/>
      <sheetName val="전산소모"/>
      <sheetName val="원남"/>
      <sheetName val="원가계산(조,투,실)"/>
      <sheetName val="조사가추정"/>
      <sheetName val="업체"/>
      <sheetName val="대비집계장(견적)"/>
      <sheetName val="설계집계장"/>
      <sheetName val="♣총괄내역서♣"/>
      <sheetName val="실행하도사항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원남울진낙찰내역(99.4.13 부산청)"/>
      <sheetName val="현장별"/>
      <sheetName val="일위대가표-2"/>
      <sheetName val="수정계획3"/>
      <sheetName val="______JOB_LOTUS_9605P_BB_C_BD_2"/>
      <sheetName val="__3_c_My_Documents________DAT_2"/>
      <sheetName val="E__LOTUS_9605P_BB_C_BD_OUT_YE_2"/>
      <sheetName val="______________________________2"/>
      <sheetName val="__A46a_________project________2"/>
      <sheetName val="진성이반"/>
      <sheetName val="__Server_SERVER__F__PROJECT_L_2"/>
      <sheetName val="포장(수량)-관로부"/>
      <sheetName val="산출동탄"/>
      <sheetName val="사업부구분코드"/>
      <sheetName val="PNLIST"/>
      <sheetName val="dike도수로"/>
      <sheetName val="배수공집계표"/>
      <sheetName val="유첨#ᰖ"/>
      <sheetName val="SUS"/>
      <sheetName val="기계단가"/>
      <sheetName val="금액내역㠀"/>
      <sheetName val="계약ITEM"/>
      <sheetName val="pc-tie"/>
      <sheetName val="Key Data_Y13"/>
      <sheetName val="99차량"/>
      <sheetName val="1차증가원가怀፵"/>
      <sheetName val="PI壆の"/>
      <sheetName val="기중"/>
      <sheetName val="일위2"/>
      <sheetName val="BOX단위철근"/>
      <sheetName val="역T형교대舨&quot;헾⾪_x0005_"/>
      <sheetName val="교각(P1)수량"/>
      <sheetName val="단柖Ń"/>
      <sheetName val="7공구 원가계산서(지분)"/>
      <sheetName val="1234"/>
      <sheetName val="증감대비표"/>
      <sheetName val="공사비증(-)감대비표"/>
      <sheetName val="총괄표(총괄)"/>
      <sheetName val="총괄표(소방)"/>
      <sheetName val="일위노임"/>
      <sheetName val="0100"/>
      <sheetName val="0110"/>
      <sheetName val="0400"/>
      <sheetName val="0410"/>
      <sheetName val="0500"/>
      <sheetName val="0510"/>
      <sheetName val="0610"/>
      <sheetName val="0611"/>
      <sheetName val="0612"/>
      <sheetName val="0613"/>
      <sheetName val="0614"/>
      <sheetName val="0615"/>
      <sheetName val="0620"/>
      <sheetName val="0621"/>
      <sheetName val="0622"/>
      <sheetName val="0623"/>
      <sheetName val="0624"/>
      <sheetName val="0710"/>
      <sheetName val="0711"/>
      <sheetName val="0720"/>
      <sheetName val="0721"/>
      <sheetName val="0910"/>
      <sheetName val="0911"/>
      <sheetName val="0920"/>
      <sheetName val="0921"/>
      <sheetName val="1000"/>
      <sheetName val="1101"/>
      <sheetName val="1020"/>
      <sheetName val="1021"/>
      <sheetName val="1300"/>
      <sheetName val="1301"/>
      <sheetName val="1400"/>
      <sheetName val="1401"/>
      <sheetName val="»êÃâ⢀㒁氀㒁"/>
      <sheetName val="관로공정"/>
      <sheetName val="S&amp;R"/>
      <sheetName val="수요"/>
      <sheetName val="판넬"/>
      <sheetName val="철골"/>
      <sheetName val="내역서(설비+소방)"/>
      <sheetName val="세부내역서(소방)"/>
      <sheetName val="내부마감"/>
      <sheetName val="2공구자재집"/>
      <sheetName val="도급견적가"/>
      <sheetName val="토목내역서 (도급단가) (2)"/>
      <sheetName val="REACTION(USD지진"/>
      <sheetName val="REACTION(USD지진:"/>
      <sheetName val="설치 일위대가(4԰缀_x0000"/>
      <sheetName val="C_d"/>
      <sheetName val="DNW"/>
      <sheetName val="생산매출 (4)"/>
      <sheetName val="주요자재단가"/>
      <sheetName val="6È£헾⽴"/>
      <sheetName val="배명(단가)"/>
      <sheetName val="°¡·Îµî⸀朋ԯ"/>
      <sheetName val="자재집계표"/>
      <sheetName val="증감대쀀"/>
      <sheetName val="LV data"/>
      <sheetName val="PROJECT"/>
      <sheetName val="1 OF 9"/>
      <sheetName val="h-013211-2"/>
      <sheetName val="4_"/>
      <sheetName val="4쌇栅_"/>
      <sheetName val="뜃맟뭁돽띿맟_-BLDG"/>
      <sheetName val="_"/>
      <sheetName val="_YES.XLS__"/>
      <sheetName val="현설자료UT"/>
      <sheetName val="98수지배부(수정)"/>
      <sheetName val="오존실배관내역"/>
      <sheetName val="입찰내역 발주처 양식"/>
      <sheetName val="TOWER 12TON"/>
      <sheetName val="TOWER 10TON"/>
      <sheetName val="A_x0005_þ"/>
      <sheetName val="잡철단가대비"/>
      <sheetName val="inputarea_ref"/>
      <sheetName val="2002하반기노_x0003__x0008__x000d_"/>
      <sheetName val="_x0003__x0004__x0007__x0006_"/>
      <sheetName val="내역_ver1.0"/>
      <sheetName val="1_설계조건1"/>
      <sheetName val="5호광장_(만점)1"/>
      <sheetName val="인천국제_(만점)_(2)1"/>
      <sheetName val="외주대비_-석축1"/>
      <sheetName val="외주대비-구조물_(2)1"/>
      <sheetName val="견적표지_(3)1"/>
      <sheetName val="단면_(2)1"/>
      <sheetName val="설_계1"/>
      <sheetName val="Sheet1_(2)1"/>
      <sheetName val="IMP_(REACTOR)1"/>
      <sheetName val="1_설계기준1"/>
      <sheetName val="토공_total"/>
      <sheetName val="BOX_본체"/>
      <sheetName val="소포내역_(2)"/>
      <sheetName val="준공갑지"/>
      <sheetName val="직접경비"/>
      <sheetName val="5.개인보호구지급"/>
      <sheetName val="표준품명,속성항목"/>
      <sheetName val="시실누(모) "/>
      <sheetName val="Sheeࠀ"/>
      <sheetName val="Shee簀ᮐ_x0002_"/>
      <sheetName val="물질수지(2011)"/>
      <sheetName val="__Nara_bio_server__e__LOTUS_9_2"/>
      <sheetName val="횡배수관단위수량"/>
      <sheetName val="중기산출근거기초"/>
      <sheetName val="5회토적"/>
      <sheetName val="기성실행내역서 (1월금회)"/>
      <sheetName val="기기점검대상"/>
      <sheetName val="Mc_x0000_"/>
      <sheetName val="철거 일위대가(2_x0000__x0000__x0005__x0000_꼀"/>
      <sheetName val="건축전기"/>
      <sheetName val="Mc"/>
      <sheetName val="내역(2000년)"/>
      <sheetName val="GR"/>
      <sheetName val="000 단가"/>
      <sheetName val="주관﹝ᇕ"/>
      <sheetName val="3련 B梯"/>
      <sheetName val="³²¾ç½ÃÀÛµ¿ÀÚ105³ë65±â1.냈㙖ﰁ"/>
      <sheetName val="³²¾ç½ÃÀÛµ¿ÀÚ105³ë65±â1.᫈ꍙԯ"/>
      <sheetName val="³²¾ç½ÃÀÛµ¿ÀÚ105³ë65±â1.毈䆺ԯ"/>
      <sheetName val="각사별공사비분개 "/>
      <sheetName val="포장직선구간"/>
      <sheetName val="»êÃâ¸ñ·ÏÇ¥"/>
      <sheetName val="Æ÷ÀåÁ÷¼±±¸°£"/>
      <sheetName val="ÀÏÀ§´ë°¡¸ñÂ÷"/>
      <sheetName val="2F È¸ÀÇ½Ç°ßÀû(5_14 ÀÏ´ë)"/>
      <sheetName val="공정집계_국별"/>
      <sheetName val="3.일위대가"/>
      <sheetName val="부하퀀䅰ᰀ䅱"/>
      <sheetName val="일반자재"/>
      <sheetName val="도로일위대가표"/>
      <sheetName val="out_prog"/>
      <sheetName val="선적schedule (2)"/>
      <sheetName val="교각별철근수_x0000__x0000_釸_x0000_"/>
      <sheetName val="적0_x0000_ꠀ"/>
      <sheetName val="시멘트,모래,자갈 및 골재산출표1"/>
      <sheetName val="설계서(본관)"/>
      <sheetName val="분양가"/>
      <sheetName val="공통비(전체)"/>
      <sheetName val="구㼨ㄬ"/>
      <sheetName val="구ㄬɭㇰ"/>
      <sheetName val="±â¼÷_x0000_捋"/>
      <sheetName val="YES_XLS"/>
      <sheetName val="2F_회의실견적(5_14_일대)1"/>
      <sheetName val="unit_41"/>
      <sheetName val="3_공통공사대비1"/>
      <sheetName val="90_03실행_1"/>
      <sheetName val="96보완계획7_121"/>
      <sheetName val="6PILE__(돌출)1"/>
      <sheetName val="º¹±¸·®»êÁ¤_¹×_Àü¿ëÈ¸¼±_»ç¿ë1"/>
      <sheetName val="4¿ù_½ÇÀûÃßÁ¤(°ÇÃà+Åä¸ñ)1"/>
      <sheetName val="4¿ù_½ÇÀûÃßÁ¤(°ÇÃà)1"/>
      <sheetName val="ITB_COST1"/>
      <sheetName val="원가계산서_(총괄)1"/>
      <sheetName val="원가계산서_(건축)1"/>
      <sheetName val="임시급식_(2)1"/>
      <sheetName val="Summary_Sheets1"/>
      <sheetName val="전차선로_물량표1"/>
      <sheetName val="1공구_건정토건_토공1"/>
      <sheetName val="1_¼öº¯Àü¼³ºñ1"/>
      <sheetName val="2_Àü·Â°£¼±1"/>
      <sheetName val="3_µ¿·Â1"/>
      <sheetName val="4_Àüµî1"/>
      <sheetName val="5_Àü¿­1"/>
      <sheetName val="6_¾àÀü1"/>
      <sheetName val="7_¼Ò¹æ1"/>
      <sheetName val="8_¹æ¼Û1"/>
      <sheetName val="9_Á¶¸íÁ¦¾î1"/>
      <sheetName val="10_Ã¶°Å°ø»ç1"/>
      <sheetName val="³²¾ç½ÃÀÛµ¿ÀÚ105³ë65±â1_3È­1_21"/>
      <sheetName val="Á¶µµ°è»ê¼­_(µµ¼­)1"/>
      <sheetName val="TRE_TABLE1"/>
      <sheetName val="2000,9월_일위1"/>
      <sheetName val="CABLE_SIZE-31"/>
      <sheetName val="2000_11¿ù¼³°è³»¿ª1"/>
      <sheetName val="Àü¼±_¹×_Àü¼±°ü1"/>
      <sheetName val="ÁØ°Ë_³»¿ª¼­1"/>
      <sheetName val="¼ö¸ñµ¥ÀÌÅ¸_1"/>
      <sheetName val="º¯¾Ð±â_¹×_¹ßÀü±â_¿ë·®1"/>
      <sheetName val="1_¼öÀÎÅÍ³Î1"/>
      <sheetName val="설산1_나1"/>
      <sheetName val="단__가__대__비__표1"/>
      <sheetName val="일__위__대__가__목__록1"/>
      <sheetName val="Customer_Databas1"/>
      <sheetName val="design_criteria1"/>
      <sheetName val="plan&amp;section_of_foundation1"/>
      <sheetName val="General_Data1"/>
      <sheetName val="일위대가표_(2)1"/>
      <sheetName val="YES_XLS1"/>
      <sheetName val="금액_x0000__x0000_鱀"/>
      <sheetName val="금액׃⼷_x0000_"/>
      <sheetName val="통신원가"/>
      <sheetName val="날개萹"/>
      <sheetName val="ÀÌÀüºñ³»¿ª¼洂"/>
      <sheetName val="인수공"/>
      <sheetName val="내역서적용수량집계표"/>
      <sheetName val="공틀공사"/>
      <sheetName val="최적단면"/>
      <sheetName val="산출수량집계"/>
      <sheetName val="c.s"/>
      <sheetName val="전열"/>
      <sheetName val="업무량"/>
      <sheetName val="퇴직공제부금산출근거"/>
      <sheetName val="중기손료"/>
      <sheetName val="Nè_x0000_"/>
      <sheetName val="견적1"/>
      <sheetName val="Summary S˨_x0000_ꀀ턂"/>
      <sheetName val="Summary Sȑ"/>
      <sheetName val="배관일위"/>
      <sheetName val="토공 토적표"/>
      <sheetName val="원가계산서ԯ_x0000_缀_x0000__x0000_"/>
      <sheetName val="원가계산서頀亁_xdc00_亁︀"/>
      <sheetName val="일위대가(동대문운동장별관)"/>
      <sheetName val="2공구沈4"/>
      <sheetName val="2공구軰_x0014_"/>
      <sheetName val="2공구鉐_x001e_"/>
      <sheetName val="2공구_x001e_"/>
      <sheetName val="2공구議_x001e_"/>
      <sheetName val="2공구滘C"/>
      <sheetName val="2공구_x0005__x0000_"/>
      <sheetName val="기계경비(땭⽀_x0005__x0000_"/>
      <sheetName val="2공구爘7"/>
      <sheetName val="기계경비(_x0005__x0000__x0000_"/>
      <sheetName val="2공구焸F"/>
      <sheetName val="2공구瀨B"/>
      <sheetName val="제원.浨+닑⽟"/>
      <sheetName val="제원.닑⼣_x0005__x0000_"/>
      <sheetName val="2006기계䈌ᅪ԰"/>
      <sheetName val="2공구滘0"/>
      <sheetName val="기타공"/>
      <sheetName val="단_x0000__x0000_蠀"/>
      <sheetName val="내역서_(2)1"/>
      <sheetName val="EQUIPMENT_-21"/>
      <sheetName val="빌딩_안내1"/>
      <sheetName val="3련_BOX1"/>
      <sheetName val="노원열병합__건축공사기성내역서1"/>
      <sheetName val="화재_탐지_설비1"/>
      <sheetName val="2원료가나다."/>
      <sheetName val="각종단가"/>
      <sheetName val="진출철집"/>
      <sheetName val="반송"/>
      <sheetName val="ccd원가"/>
      <sheetName val="¹è¼±¼³"/>
      <sheetName val="생산량"/>
      <sheetName val="C__Users_____Desktop_______P1_2"/>
      <sheetName val="[YES.XLS][YES.XLS]A__9701A_O_55"/>
      <sheetName val="[YES.XLS][YES.XLS]A__9701A_O_54"/>
      <sheetName val="°¡¿ÁÁ¶¸í³»붆ï_x0000__x0000_"/>
      <sheetName val="°¡¿ÁÁ¶¸í³»ࣰ睘꛰œ"/>
      <sheetName val="[YES.XLS][YES.XLS]A__9701A_O_46"/>
      <sheetName val="[YES.XLS][YES.XLS]A__9701A_O_47"/>
      <sheetName val="[YES.XLS][YES.XLS]A__9701A_O_48"/>
      <sheetName val="[YES.XLS][YES.XLS]A__9701A_O_49"/>
      <sheetName val="[YES.XLS][YES.XLS]A__9701A_O_50"/>
      <sheetName val="[YES.XLS][YES.XLS]A__9701A_O_51"/>
      <sheetName val="[YES.XLS][YES.XLS]A__9701A_O_52"/>
      <sheetName val="[YES.XLS][YES.XLS]A__9701A_O_53"/>
      <sheetName val="[YES.XLS][YES.XLS]A__9701A_O_59"/>
      <sheetName val="[YES.XLS][YES.XLS]A__9701A_O_58"/>
      <sheetName val="[YES.XLS][YES.XLS]A__9701A_O_56"/>
      <sheetName val="[YES.XLS][YES.XLS]A__9701A_O_57"/>
      <sheetName val="[YES.XLS][YES.XLS]A__9701A_O_60"/>
      <sheetName val="[YES.XLS][YES.XLS]A__9701A_O_61"/>
      <sheetName val="[YES.XLS][YES.XLS]A__9701A_O_62"/>
      <sheetName val="98N興Í헾"/>
      <sheetName val="�᱓"/>
      <sheetName val="방음벽 기초 일반_x0000__x0000_"/>
      <sheetName val="[YES.XLS][YES.XLS]A__9701A__108"/>
      <sheetName val="°ßÀ¬_x0000_Ԁ"/>
      <sheetName val="°ßÀ悬␣"/>
      <sheetName val="LINE_LIST"/>
      <sheetName val="맨홀(2~4)"/>
      <sheetName val="우수공집계"/>
      <sheetName val="Macro(전기)"/>
      <sheetName val="형상"/>
      <sheetName val="산출기준"/>
      <sheetName val="[YES.XLS][YES.XLS]A__9701A_O_63"/>
      <sheetName val="[YES.XLS][YES.XLS]A__9701A_O_64"/>
      <sheetName val="[YES.XLS][YES.XLS]A__9701A_O_65"/>
      <sheetName val="[YES.XLS][YES.XLS]A__9701A_O_67"/>
      <sheetName val="[YES.XLS][YES.XLS]A__9701A_O_73"/>
      <sheetName val="[YES.XLS][YES.XLS]A__9701A_O_66"/>
      <sheetName val="[YES.XLS][YES.XLS]A__9701A_O_69"/>
      <sheetName val="[YES.XLS][YES.XLS]A__9701A_O_68"/>
      <sheetName val="[YES.XLS][YES.XLS]A__9701A_O_70"/>
      <sheetName val="[YES.XLS][YES.XLS]A__9701A_O_71"/>
      <sheetName val="[YES.XLS][YES.XLS]A__9701A_O_72"/>
      <sheetName val="[YES.XLS][YES.XLS]A__9701A_O_77"/>
      <sheetName val="[YES.XLS][YES.XLS]A__9701A_O_76"/>
      <sheetName val="[YES.XLS][YES.XLS]A__9701A_O_74"/>
      <sheetName val="[YES.XLS][YES.XLS]A__9701A_O_75"/>
      <sheetName val="[YES.XLS][YES.XLS]A__9701A_O_79"/>
      <sheetName val="[YES.XLS][YES.XLS]A__9701A_O_78"/>
      <sheetName val="[YES.XLS][YES.XLS]A__9701A_O_81"/>
      <sheetName val="[YES.XLS][YES.XLS]A__9701A_O_80"/>
      <sheetName val="[YES.XLS][YES.XLS]A__9701A_O_82"/>
      <sheetName val="_x0000__x0003__x0000__x0004_"/>
      <sheetName val="[YES.XLS][YES.XLS]A__9701A_O_83"/>
      <sheetName val="[YES.XLS][YES.XLS]A__9701A__107"/>
      <sheetName val="장"/>
      <sheetName val="Macro상수"/>
      <sheetName val="[YES.XLS][YES.XLS]A__9701A_O_86"/>
      <sheetName val="[YES.XLS][YES.XLS]A__9701A_O_85"/>
      <sheetName val="[YES.XLS][YES.XLS]A__9701A_O_84"/>
      <sheetName val="[YES.XLS][YES.XLS]A__9701A_O_90"/>
      <sheetName val="[YES.XLS][YES.XLS]A__9701A_O_87"/>
      <sheetName val="[YES.XLS][YES.XLS]A__9701A_O_88"/>
      <sheetName val="[YES.XLS][YES.XLS]A__9701A_O_89"/>
      <sheetName val="WELDING"/>
      <sheetName val="전 기"/>
      <sheetName val="도급내역 (압축)"/>
      <sheetName val="[YES.XLS][YES.XLS]A__9701A_O_94"/>
      <sheetName val="[YES.XLS][YES.XLS]A__9701A_O_91"/>
      <sheetName val="[YES.XLS][YES.XLS]A__9701A_O_93"/>
      <sheetName val="[YES.XLS][YES.XLS]A__9701A_O_92"/>
      <sheetName val="검_x0000__x0000_"/>
      <sheetName val="몰탈_xd801_䩭頁฾"/>
      <sheetName val="수량산근(출력X)"/>
      <sheetName val="표준화수량집계표(출력X)"/>
      <sheetName val="품셈총괄(출력X)"/>
      <sheetName val="BOJUNGGM"/>
      <sheetName val="하수처리장"/>
      <sheetName val="A01"/>
      <sheetName val="A11"/>
      <sheetName val="A16"/>
      <sheetName val="A02"/>
      <sheetName val="A03"/>
      <sheetName val="A04"/>
      <sheetName val="A05"/>
      <sheetName val="A06"/>
      <sheetName val="A07"/>
      <sheetName val="A08a"/>
      <sheetName val="A08b"/>
      <sheetName val="검Ⴥ_x0000_"/>
      <sheetName val="검Å_x0000_"/>
      <sheetName val="검쏅_xda05_"/>
      <sheetName val="Nª_x0000_"/>
      <sheetName val="EA_x0000__x0000__x0005__x0000_"/>
      <sheetName val="별표1"/>
      <sheetName val="동별집계표(인도대비)"/>
      <sheetName val="N렀"/>
      <sheetName val="[YES.XLS][YES.XLS]A__9701A_O_96"/>
      <sheetName val="[YES.XLS][YES.XLS]A__9701A_O_97"/>
      <sheetName val="[YES.XLS][YES.XLS]A__9701A_O_95"/>
      <sheetName val="[YES.XLS][YES.XLS]A__9701A_O_98"/>
      <sheetName val="일반문틀 설치"/>
      <sheetName val="덧씌우기구간수량산출1"/>
      <sheetName val="[YES.XLS][YES.XLS]A__9701A__105"/>
      <sheetName val="[YES.XLS][YES.XLS]A__9701A__103"/>
      <sheetName val="[YES.XLS][YES.XLS]A__9701A_O_99"/>
      <sheetName val="[YES.XLS][YES.XLS]A__9701A__100"/>
      <sheetName val="[YES.XLS][YES.XLS]A__9701A__101"/>
      <sheetName val="[YES.XLS][YES.XLS]A__9701A__102"/>
      <sheetName val="[YES.XLS][YES.XLS]A__9701A__104"/>
      <sheetName val="[YES.XLS][YES.XLS]A__9701A__106"/>
      <sheetName val="부하리스트"/>
      <sheetName val="1.8 Cable(설명)-IEC"/>
      <sheetName val="1.8.2 전력간선 굵기"/>
      <sheetName val="가설대가"/>
      <sheetName val="__Ihlee_e_LOTUS_9605P_BB_C_BD_2"/>
      <sheetName val="__Ihlee_e_LOTUS_9605P_BB_C_BD_3"/>
      <sheetName val="__Ihlee_e_LOTUS_9605P_BB_C_BD_4"/>
      <sheetName val="토목내역 (2)"/>
      <sheetName val="국내조달(통합-1)"/>
      <sheetName val="BLO_x0000__x0000_Ԁ_x0000_က"/>
      <sheetName val="설치 일위대가(46~_x0000__x0000_Ԁ_x0000_"/>
      <sheetName val="1월--7월"/>
      <sheetName val="8월--12월"/>
      <sheetName val="시황"/>
      <sheetName val="정비손익"/>
      <sheetName val="LNG 1호선 운임"/>
      <sheetName val="철근단면적"/>
      <sheetName val="°ø»ç¿ø°¡°èÊŬ䄘᳖"/>
      <sheetName val="조직표"/>
      <sheetName val="wal԰"/>
      <sheetName val="비대칭계수"/>
      <sheetName val="전동기 SPEC"/>
      <sheetName val="사진대지(준공) (2)"/>
      <sheetName val="제잡비집계"/>
      <sheetName val="범례표"/>
      <sheetName val="Chi tiet"/>
      <sheetName val="방류관거토적표"/>
      <sheetName val="연砀⪜︀"/>
      <sheetName val="연ࠀᢝ䰀"/>
      <sheetName val="율"/>
      <sheetName val="주사무실_x0005__x0000_"/>
      <sheetName val="주사무실興¹"/>
      <sheetName val="주사무실耘ď"/>
      <sheetName val="주사무실瓈ċ"/>
      <sheetName val="주사무실藈×"/>
      <sheetName val="주사무실ﶠ̔"/>
      <sheetName val="주사무실솕Å"/>
      <sheetName val="주사무실솕³"/>
      <sheetName val="DAၒ_x0000__x0000_"/>
      <sheetName val="DA_x0000_좏_x0000_"/>
      <sheetName val="DA_x0000__x0000__x0000_"/>
      <sheetName val="DA_x0000_聏_x0000_"/>
      <sheetName val="DA_x0000_ǻ"/>
      <sheetName val="YM-IL1"/>
      <sheetName val="__Master________e__PROJECT_KA_2"/>
      <sheetName val="ET2TOT"/>
      <sheetName val="NEGO"/>
      <sheetName val="HW GROUP-수정"/>
      <sheetName val="기계시공"/>
      <sheetName val="터널전기"/>
      <sheetName val="대총괄"/>
      <sheetName val="간선굵기"/>
      <sheetName val="6차실행(승인)"/>
      <sheetName val="퇴비산출근거"/>
      <sheetName val="총요약서"/>
      <sheetName val="Calcs"/>
      <sheetName val="이반성대비"/>
      <sheetName val="하중"/>
      <sheetName val="지사인원사무실"/>
      <sheetName val="분석"/>
      <sheetName val="영외수지"/>
      <sheetName val="근생APT-신마감"/>
      <sheetName val="복지관_FIART"/>
      <sheetName val="근생APT-FIART"/>
      <sheetName val="근생-FIART"/>
      <sheetName val="BOQ건축"/>
      <sheetName val="FPA"/>
      <sheetName val="순수개발"/>
      <sheetName val="Variable"/>
      <sheetName val="계약내력"/>
      <sheetName val="SAKUB"/>
      <sheetName val="건축집계표"/>
      <sheetName val="물량표(신)"/>
      <sheetName val="Build Up"/>
      <sheetName val="신대방33(적용)"/>
      <sheetName val="옥외등신설"/>
      <sheetName val="저케CV22신설"/>
      <sheetName val="저케CV38신설"/>
      <sheetName val="저케CV8신설"/>
      <sheetName val="접지3종"/>
      <sheetName val="¹è¼±¼³䕝皅"/>
      <sheetName val="A________________________1____2"/>
      <sheetName val="[YES.XLS]J__TEAM_5_9611_OUT_Y_2"/>
      <sheetName val="__Hjpark_c_HLOTUS_9801J_OUT_Y_2"/>
      <sheetName val="A__KANG_HWP_HWP_DF98513_PROJE_2"/>
      <sheetName val="호안사석"/>
      <sheetName val="배수자집"/>
      <sheetName val="기계(집계표)"/>
      <sheetName val="설啀"/>
      <sheetName val="설_x0005__x0000_"/>
      <sheetName val="공사֨_x0000_缀"/>
      <sheetName val="Data&amp;Resul饈"/>
      <sheetName val="Data&amp;Resul헾"/>
      <sheetName val="Data&amp;Resul_x0000_"/>
      <sheetName val="Summary S︀ԯ_x0000_缀"/>
      <sheetName val="목재동바리"/>
      <sheetName val="Shee0_x0000_"/>
      <sheetName val="Shee0_x0000_"/>
      <sheetName val="Shee0_x0000_瀀"/>
      <sheetName val="Shee䀀뽶萂"/>
      <sheetName val="ÃÑÁý°缸-罼"/>
      <sheetName val="겉표지(견적서)"/>
      <sheetName val="겉표지"/>
      <sheetName val="집계표(장래분)"/>
      <sheetName val="2차설계변경설명서"/>
      <sheetName val="2차변경수량집계표"/>
      <sheetName val="2차변경수량산출서"/>
      <sheetName val="최초수량산출서"/>
      <sheetName val="내역서(장래분)"/>
      <sheetName val="수량집계표(장래분)"/>
      <sheetName val="변경수량산출"/>
      <sheetName val="수량산출서(장래분)"/>
      <sheetName val="견적단가비교표"/>
      <sheetName val="동력케이블스케즐"/>
      <sheetName val="동력케이블콘넥션"/>
      <sheetName val="계장케이블스케즐"/>
      <sheetName val="계장케이블콘넥션"/>
      <sheetName val="양식_자재단가조사표"/>
      <sheetName val="4.장비손료"/>
      <sheetName val="양식0201"/>
      <sheetName val="현장명"/>
      <sheetName val="MSS 2"/>
      <sheetName val="\\이석중\충북선\LOTUS\9802A\OUT\YES.X"/>
      <sheetName val="예산명ۓ_x0001_"/>
      <sheetName val="2층전력간선"/>
      <sheetName val="36단가"/>
      <sheetName val="36수량"/>
      <sheetName val="시산표"/>
      <sheetName val="초"/>
      <sheetName val="가드레일산_x0000_"/>
      <sheetName val="국민연금표"/>
      <sheetName val="출급증"/>
      <sheetName val="99년하반기"/>
      <sheetName val="공사자료입력"/>
      <sheetName val="J__LOTUS_9605P_BB_C_BD_OUT_Y_11"/>
      <sheetName val="관접합_x0005__x0000_"/>
      <sheetName val="총괄원가  (2)"/>
      <sheetName val="변경공종별집계표"/>
      <sheetName val="변경공종별내역서"/>
      <sheetName val="변경공종별집계표(관급)"/>
      <sheetName val="변경공종별내역서(관급)"/>
      <sheetName val="가격"/>
      <sheetName val="List Of Values"/>
      <sheetName val="Version Control"/>
      <sheetName val="반응조"/>
      <sheetName val="변경총괄표"/>
      <sheetName val="기타 정보통신공사"/>
      <sheetName val="5.공량산출서"/>
      <sheetName val="설계조_x0000_"/>
      <sheetName val="[YES.XLS]J__TEAM_5_Lhs_OUT_YE_2"/>
      <sheetName val="내역서1999.8최종"/>
      <sheetName val="Summary S_x0000__x0000__x0000__x0001_Ԁ"/>
      <sheetName val="제2~7호표"/>
      <sheetName val="공사현황"/>
      <sheetName val="수량집계표(배관배선)"/>
      <sheetName val="포장복구K_x0000_"/>
      <sheetName val="SCH"/>
      <sheetName val="COV萹Í⌬"/>
      <sheetName val="전기_원가계산서"/>
      <sheetName val="AS포장복구_1"/>
      <sheetName val="_상부공통집계(총괄)1"/>
      <sheetName val="5_정산서1"/>
      <sheetName val="1_노무비명세서(해동)1"/>
      <sheetName val="1_노무비명세서(토목)1"/>
      <sheetName val="2_노무비명세서(해동)1"/>
      <sheetName val="2_노무비명세서(수직보호망)1"/>
      <sheetName val="2_노무비명세서(난간대)1"/>
      <sheetName val="2_사진대지1"/>
      <sheetName val="3_사진대지1"/>
      <sheetName val="2007일위_1"/>
      <sheetName val="토목일위_(83~)1"/>
      <sheetName val="노무비_1"/>
      <sheetName val="BASIC_(2)1"/>
      <sheetName val="입출재고현황_(2)1"/>
      <sheetName val="인건비_1"/>
      <sheetName val="BSD_(2)1"/>
      <sheetName val="현장관리비_1"/>
      <sheetName val="2000_11월설계내역2"/>
      <sheetName val="전선_및_전선관2"/>
      <sheetName val="준검_내역서2"/>
      <sheetName val="1_수인터널2"/>
      <sheetName val="단가_및_재료비2"/>
      <sheetName val="1_수변전설비공사2"/>
      <sheetName val="2__동력설비_공사2"/>
      <sheetName val="3__조명설비공사2"/>
      <sheetName val="4__접지설비공사2"/>
      <sheetName val="5__통신설비_공사2"/>
      <sheetName val="6__전기방식설비공사2"/>
      <sheetName val="6_전기방식_설비공사(2)2"/>
      <sheetName val="7_방호설비공사2"/>
      <sheetName val="8_가설전기공사2"/>
      <sheetName val="수목데이타_2"/>
      <sheetName val="변압기_및_발전기_용량2"/>
      <sheetName val="복구량산정_및_전용회선_사용2"/>
      <sheetName val="표지_(2)2"/>
      <sheetName val="원가계산서_(총괄)2"/>
      <sheetName val="원가계산서_(건축)2"/>
      <sheetName val="3BL공동구_수량2"/>
      <sheetName val="4월_실적추정(건축+토목)2"/>
      <sheetName val="4월_실적추정(건축)2"/>
      <sheetName val="인건비_2"/>
      <sheetName val="단면_(2)2"/>
      <sheetName val="AS포장복구_2"/>
      <sheetName val="-_INFORMATION_-2"/>
      <sheetName val="Sheet1_(2)2"/>
      <sheetName val="1_수변전설비2"/>
      <sheetName val="2_전력간선2"/>
      <sheetName val="3_동력2"/>
      <sheetName val="4_전등2"/>
      <sheetName val="5_전열2"/>
      <sheetName val="6_약전2"/>
      <sheetName val="7_소방2"/>
      <sheetName val="8_방송2"/>
      <sheetName val="9_조명제어2"/>
      <sheetName val="10_철거공사2"/>
      <sheetName val="남양시작동자105노65기1_3화1_22"/>
      <sheetName val="2000_11¿ù¼³°è³»¿ª2"/>
      <sheetName val="Àü¼±_¹×_Àü¼±°ü2"/>
      <sheetName val="ÁØ°Ë_³»¿ª¼­2"/>
      <sheetName val="¼ö¸ñµ¥ÀÌÅ¸_2"/>
      <sheetName val="º¯¾Ð±â_¹×_¹ßÀü±â_¿ë·®2"/>
      <sheetName val="1_¼öÀÎÅÍ³Î2"/>
      <sheetName val="CABLE_SIZE-32"/>
      <sheetName val="5호광장_(만점)2"/>
      <sheetName val="인천국제_(만점)_(2)2"/>
      <sheetName val="외주대비_-석축2"/>
      <sheetName val="외주대비-구조물_(2)2"/>
      <sheetName val="견적표지_(3)2"/>
      <sheetName val="1_전차선조정2"/>
      <sheetName val="2_조가선조정2"/>
      <sheetName val="3_급전선신설2"/>
      <sheetName val="4_급전선철거2"/>
      <sheetName val="5_고배선철거2"/>
      <sheetName val="6_고압케이블신설2"/>
      <sheetName val="7_비절연선조정2"/>
      <sheetName val="8_가동브래키트이설2"/>
      <sheetName val="9_H형강주신설(9m)2"/>
      <sheetName val="10_강관주신설(9m)2"/>
      <sheetName val="11_H강주철거(11m)2"/>
      <sheetName val="11_H형강기초2"/>
      <sheetName val="13_강관주기초2"/>
      <sheetName val="14_장력조정장치신설2"/>
      <sheetName val="15_장력조정장치철거___2"/>
      <sheetName val="16_콘주철거(9m)2"/>
      <sheetName val="17_지선신설(보통)2"/>
      <sheetName val="18_지선신설(v형)2"/>
      <sheetName val="19_지선철거2"/>
      <sheetName val="20_기중개폐기신설2"/>
      <sheetName val="0_집계2"/>
      <sheetName val="입출재고현황_(2)2"/>
      <sheetName val="1_설계조건2"/>
      <sheetName val="3-1_CB2"/>
      <sheetName val="조도계산서_(도서)2"/>
      <sheetName val="설_계2"/>
      <sheetName val="IMP_(REACTOR)2"/>
      <sheetName val="1_설계기준2"/>
      <sheetName val="3_바닥판설계2"/>
      <sheetName val="BASIC_(2)2"/>
      <sheetName val="2000,9월_일위2"/>
      <sheetName val="2007일위_2"/>
      <sheetName val="토목일위_(83~)2"/>
      <sheetName val="노무비_2"/>
      <sheetName val="현장관리비_2"/>
      <sheetName val="_상부공통집계(총괄)2"/>
      <sheetName val="5_정산서2"/>
      <sheetName val="설계기준_및_하중계산1"/>
      <sheetName val="1_노무비명세서(해동)2"/>
      <sheetName val="1_노무비명세서(토목)2"/>
      <sheetName val="2_노무비명세서(해동)2"/>
      <sheetName val="2_노무비명세서(수직보호망)2"/>
      <sheetName val="2_노무비명세서(난간대)2"/>
      <sheetName val="2_사진대지2"/>
      <sheetName val="3_사진대지2"/>
      <sheetName val="BSD_(2)2"/>
      <sheetName val="전차선로_물량표2"/>
      <sheetName val="2F_회의실견적(5_14_일대)2"/>
      <sheetName val="기계경비시간당⢬㊀氀㊀"/>
      <sheetName val="기계경비시간당킬㑘ᰀ㑙"/>
      <sheetName val="2000.11¿ù¼³倃㒹送ᑉ倓ᑒ"/>
      <sheetName val="89평단_x0000_"/>
      <sheetName val="가설공사비"/>
      <sheetName val="EQUI_x0000__x0000__x0005_"/>
      <sheetName val="단9_x0000_"/>
      <sheetName val="L_RPT耀侐_x0000_븀끊"/>
      <sheetName val="밸︀ᇕ԰"/>
      <sheetName val="밸ﺵᇕ԰"/>
      <sheetName val="PI̷"/>
      <sheetName val="Space"/>
      <sheetName val="Final"/>
      <sheetName val="8. 안׃"/>
      <sheetName val="총투입계"/>
      <sheetName val="SLAB&quot;1_x0000_"/>
      <sheetName val="일반수"/>
      <sheetName val="갑"/>
      <sheetName val="DATA_입력란1"/>
      <sheetName val="1__설계조건_2_단면가정_3__하중계산1"/>
      <sheetName val="기성내역_진짜1"/>
      <sheetName val="공사별_가중치_산출근거(토목)1"/>
      <sheetName val="공사별_가중치_산출근거(건축)1"/>
      <sheetName val="방음벽_기초_일반수량1"/>
      <sheetName val="I_설계조건1"/>
      <sheetName val="8__안정검토1"/>
      <sheetName val="단가산출서_(2)1"/>
      <sheetName val="자동_철거1"/>
      <sheetName val="자동_설치1"/>
      <sheetName val="토목_철주1"/>
      <sheetName val="철거_일위대가(1-19)1"/>
      <sheetName val="철거_일위대가(20-22)1"/>
      <sheetName val="설치_일위대가(23-45호)1"/>
      <sheetName val="설치_일위대가(46~78호)1"/>
      <sheetName val="HRSG_SMALL072201"/>
      <sheetName val="_갑__지_1"/>
      <sheetName val="자__재1"/>
      <sheetName val="분수공별_면적1"/>
      <sheetName val="4"/>
      <sheetName val="항목별사砀烩㌁"/>
      <sheetName val="COV_x0000_睜Š_x0000_"/>
      <sheetName val="COV_x0000_詝_x0000__x0000_"/>
      <sheetName val="COV_x0000_Ⱎȃ_x0000_"/>
      <sheetName val="TRE TABL_x0000_"/>
    </sheetNames>
    <definedNames>
      <definedName name="Macro13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/>
      <sheetData sheetId="843"/>
      <sheetData sheetId="844"/>
      <sheetData sheetId="845"/>
      <sheetData sheetId="846"/>
      <sheetData sheetId="847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/>
      <sheetData sheetId="856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/>
      <sheetData sheetId="972"/>
      <sheetData sheetId="973"/>
      <sheetData sheetId="974"/>
      <sheetData sheetId="975"/>
      <sheetData sheetId="976"/>
      <sheetData sheetId="977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/>
      <sheetData sheetId="1634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/>
      <sheetData sheetId="2285" refreshError="1"/>
      <sheetData sheetId="2286" refreshError="1"/>
      <sheetData sheetId="2287" refreshError="1"/>
      <sheetData sheetId="2288"/>
      <sheetData sheetId="2289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/>
      <sheetData sheetId="3082"/>
      <sheetData sheetId="3083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/>
      <sheetData sheetId="318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/>
      <sheetData sheetId="3375" refreshError="1"/>
      <sheetData sheetId="3376" refreshError="1"/>
      <sheetData sheetId="3377"/>
      <sheetData sheetId="3378"/>
      <sheetData sheetId="3379" refreshError="1"/>
      <sheetData sheetId="3380" refreshError="1"/>
      <sheetData sheetId="3381" refreshError="1"/>
      <sheetData sheetId="3382"/>
      <sheetData sheetId="3383" refreshError="1"/>
      <sheetData sheetId="3384" refreshError="1"/>
      <sheetData sheetId="3385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 refreshError="1"/>
      <sheetData sheetId="6466" refreshError="1"/>
      <sheetData sheetId="6467" refreshError="1"/>
      <sheetData sheetId="6468" refreshError="1"/>
      <sheetData sheetId="6469" refreshError="1"/>
      <sheetData sheetId="6470" refreshError="1"/>
      <sheetData sheetId="6471" refreshError="1"/>
      <sheetData sheetId="6472" refreshError="1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 refreshError="1"/>
      <sheetData sheetId="6494" refreshError="1"/>
      <sheetData sheetId="6495" refreshError="1"/>
      <sheetData sheetId="6496" refreshError="1"/>
      <sheetData sheetId="6497" refreshError="1"/>
      <sheetData sheetId="6498" refreshError="1"/>
      <sheetData sheetId="6499" refreshError="1"/>
      <sheetData sheetId="6500" refreshError="1"/>
      <sheetData sheetId="6501" refreshError="1"/>
      <sheetData sheetId="6502" refreshError="1"/>
      <sheetData sheetId="6503" refreshError="1"/>
      <sheetData sheetId="6504" refreshError="1"/>
      <sheetData sheetId="6505" refreshError="1"/>
      <sheetData sheetId="6506" refreshError="1"/>
      <sheetData sheetId="6507" refreshError="1"/>
      <sheetData sheetId="6508" refreshError="1"/>
      <sheetData sheetId="6509" refreshError="1"/>
      <sheetData sheetId="6510" refreshError="1"/>
      <sheetData sheetId="6511" refreshError="1"/>
      <sheetData sheetId="6512" refreshError="1"/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 refreshError="1"/>
      <sheetData sheetId="6550" refreshError="1"/>
      <sheetData sheetId="6551" refreshError="1"/>
      <sheetData sheetId="6552" refreshError="1"/>
      <sheetData sheetId="6553" refreshError="1"/>
      <sheetData sheetId="6554" refreshError="1"/>
      <sheetData sheetId="6555" refreshError="1"/>
      <sheetData sheetId="6556" refreshError="1"/>
      <sheetData sheetId="6557" refreshError="1"/>
      <sheetData sheetId="6558" refreshError="1"/>
      <sheetData sheetId="6559" refreshError="1"/>
      <sheetData sheetId="6560" refreshError="1"/>
      <sheetData sheetId="6561" refreshError="1"/>
      <sheetData sheetId="6562" refreshError="1"/>
      <sheetData sheetId="6563" refreshError="1"/>
      <sheetData sheetId="6564" refreshError="1"/>
      <sheetData sheetId="6565" refreshError="1"/>
      <sheetData sheetId="6566" refreshError="1"/>
      <sheetData sheetId="6567" refreshError="1"/>
      <sheetData sheetId="6568" refreshError="1"/>
      <sheetData sheetId="6569" refreshError="1"/>
      <sheetData sheetId="6570" refreshError="1"/>
      <sheetData sheetId="6571" refreshError="1"/>
      <sheetData sheetId="6572" refreshError="1"/>
      <sheetData sheetId="6573" refreshError="1"/>
      <sheetData sheetId="6574" refreshError="1"/>
      <sheetData sheetId="6575" refreshError="1"/>
      <sheetData sheetId="6576" refreshError="1"/>
      <sheetData sheetId="6577" refreshError="1"/>
      <sheetData sheetId="6578" refreshError="1"/>
      <sheetData sheetId="6579" refreshError="1"/>
      <sheetData sheetId="6580" refreshError="1"/>
      <sheetData sheetId="6581" refreshError="1"/>
      <sheetData sheetId="6582" refreshError="1"/>
      <sheetData sheetId="6583" refreshError="1"/>
      <sheetData sheetId="6584" refreshError="1"/>
      <sheetData sheetId="6585" refreshError="1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 refreshError="1"/>
      <sheetData sheetId="6614" refreshError="1"/>
      <sheetData sheetId="6615" refreshError="1"/>
      <sheetData sheetId="6616" refreshError="1"/>
      <sheetData sheetId="6617" refreshError="1"/>
      <sheetData sheetId="6618" refreshError="1"/>
      <sheetData sheetId="6619" refreshError="1"/>
      <sheetData sheetId="662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원가계산서"/>
      <sheetName val="공종별집계표"/>
      <sheetName val="노무비"/>
      <sheetName val="데이타"/>
      <sheetName val="식재인부"/>
      <sheetName val="신우"/>
      <sheetName val="갑지"/>
      <sheetName val="내역집계표"/>
      <sheetName val="노무비단가내역"/>
      <sheetName val="공량산출서"/>
      <sheetName val="산출집계표"/>
      <sheetName val="산출기초"/>
      <sheetName val="견적서(주차관제)"/>
      <sheetName val="견적"/>
      <sheetName val="내역"/>
      <sheetName val="설계서"/>
      <sheetName val="건축-물가변동"/>
      <sheetName val="빌딩 안내"/>
      <sheetName val="가감수량"/>
      <sheetName val="맨홀수량산출"/>
      <sheetName val="합천내역"/>
      <sheetName val="Sheet1"/>
      <sheetName val="1안"/>
      <sheetName val="노임단가"/>
      <sheetName val="준공정산"/>
      <sheetName val="AS포장복구 "/>
      <sheetName val="#REF"/>
      <sheetName val="증감대비"/>
      <sheetName val="_x0000_"/>
      <sheetName val="코드"/>
      <sheetName val="가설공사"/>
      <sheetName val="공사개요"/>
      <sheetName val="연습"/>
      <sheetName val="_x0000_k_x0000_y_x0000__x0000__x0000_£_x0000_±_x0000_¿_x0000_"/>
      <sheetName val="_x0000__x0004_"/>
      <sheetName val="자료"/>
      <sheetName val="간선"/>
      <sheetName val="전압"/>
      <sheetName val="조도"/>
      <sheetName val="동력"/>
      <sheetName val="노무,재료"/>
      <sheetName val="산출근거(복구)"/>
      <sheetName val="단가표"/>
      <sheetName val="Sheet13"/>
      <sheetName val="Sheet14"/>
      <sheetName val="Sheet9"/>
      <sheetName val="01.가로등"/>
      <sheetName val="02.펌프장"/>
      <sheetName val="Total"/>
      <sheetName val="b_balju_cho"/>
      <sheetName val="세부내역서"/>
      <sheetName val="건축"/>
      <sheetName val="DATA"/>
      <sheetName val="Detail"/>
      <sheetName val="sw1"/>
      <sheetName val="수량산출(출력물)"/>
      <sheetName val="단가대비"/>
      <sheetName val="일위대가"/>
      <sheetName val="가스내역"/>
      <sheetName val="입고장부 (4)"/>
      <sheetName val="노임,재료비"/>
      <sheetName val="내역갑지"/>
      <sheetName val="_x0000__x0006_Ā嗰"/>
      <sheetName val="본댐설계"/>
      <sheetName val="N賃率-職"/>
      <sheetName val="집계표"/>
      <sheetName val="정공공사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내역서집계(도급)"/>
      <sheetName val="맨홀수량산출_x0000__x0000__x0000__x0000__x0010_[내역서.xls]건축-물"/>
      <sheetName val="환율"/>
      <sheetName val="설계명세서"/>
      <sheetName val="요율"/>
      <sheetName val="가설공사비"/>
      <sheetName val="도로구조공사비"/>
      <sheetName val="도로토공공사비"/>
      <sheetName val="여수토공사비"/>
      <sheetName val="CTEMCOST"/>
      <sheetName val="__"/>
      <sheetName val="F-CV1.5SQ-2C"/>
      <sheetName val="준검 내역서"/>
      <sheetName val="건축내역"/>
      <sheetName val="실행간접비용"/>
      <sheetName val="sal"/>
      <sheetName val="노임(1차)"/>
      <sheetName val="EP0618"/>
      <sheetName val="9GNG운반"/>
      <sheetName val="토목단가산출 "/>
      <sheetName val="견적B"/>
      <sheetName val="내역서1"/>
      <sheetName val="수용가조서"/>
      <sheetName val="工완성공사율"/>
      <sheetName val="EQT-ESTN"/>
      <sheetName val="기존단가 (2)"/>
      <sheetName val="시행후면적"/>
      <sheetName val="수지예산"/>
      <sheetName val="3.내역서"/>
      <sheetName val="사통"/>
      <sheetName val="교대"/>
      <sheetName val="기구조직"/>
      <sheetName val="2016.06.11 가로등 산출조서(백양대로).xls"/>
      <sheetName val="_x000a_검ǀ_x0000__x0000__x0000_庯"/>
      <sheetName val="설계기준"/>
      <sheetName val="내역1"/>
      <sheetName val="약품공급2"/>
      <sheetName val=":"/>
      <sheetName val="guard(mac)"/>
      <sheetName val="[내역서.xls][내역서.xls][내역서.xls]:"/>
      <sheetName val="자단"/>
      <sheetName val="날개벽수량표"/>
      <sheetName val="1.설계조건"/>
      <sheetName val="_x0000_ߐଷॠଷ_x0000_"/>
      <sheetName val="일위"/>
      <sheetName val="실행철강하도"/>
      <sheetName val="가로등설치비"/>
      <sheetName val="산출(전기)"/>
      <sheetName val="[내역서.xls]:"/>
      <sheetName val="계수시트"/>
      <sheetName val="[내역서.xls][내역서.xls]:"/>
      <sheetName val="부하계산서"/>
      <sheetName val="토사(PE)"/>
      <sheetName val="_x005f_x0000_"/>
      <sheetName val="_x005f_x0000_k_x005f_x0000_y_x005f_x0000__x005f_x0000_"/>
      <sheetName val="참조"/>
      <sheetName val="을지(방송)"/>
      <sheetName val="PANEL_중량산출"/>
      <sheetName val="타견적서_영시스템"/>
      <sheetName val="데리네이타현황"/>
      <sheetName val="청소년수련관"/>
      <sheetName val="[내역서.xls][내역서.xls][내역서.xls][내역서"/>
      <sheetName val="토목목록"/>
      <sheetName val="자재단가"/>
      <sheetName val="예산명세서"/>
      <sheetName val="단가산출"/>
      <sheetName val=" "/>
      <sheetName val="한일양산"/>
      <sheetName val="카렌스센터계량기설치공사"/>
      <sheetName val="내역서(토목) "/>
      <sheetName val="Sheet2"/>
      <sheetName val="Sheet3"/>
      <sheetName val="WORK"/>
      <sheetName val="70%"/>
      <sheetName val="전시시설물"/>
      <sheetName val="모형"/>
      <sheetName val="영상HW"/>
      <sheetName val="영상SW"/>
      <sheetName val="싸인"/>
      <sheetName val="설명그래픽"/>
      <sheetName val="조명기구"/>
      <sheetName val="마감"/>
      <sheetName val="야외"/>
      <sheetName val="총집계표"/>
      <sheetName val="원가계산"/>
      <sheetName val="Sheet10"/>
      <sheetName val="Sheet11"/>
      <sheetName val="Sheet12"/>
      <sheetName val="Sheet15"/>
      <sheetName val="Sheet16"/>
      <sheetName val="조건표 (2)"/>
      <sheetName val="표지"/>
      <sheetName val="내역 "/>
      <sheetName val="XXXXXX"/>
      <sheetName val="검토내역 (2)"/>
      <sheetName val="기성표지"/>
      <sheetName val="1회갑지"/>
      <sheetName val="극동건설"/>
      <sheetName val="연결임시"/>
      <sheetName val="일반문틀 설치"/>
      <sheetName val="수목데이타"/>
      <sheetName val="가설"/>
      <sheetName val="목재훈증"/>
      <sheetName val="운반"/>
      <sheetName val="지붕(기와)"/>
      <sheetName val="표지 (2)"/>
      <sheetName val="시설물일위"/>
      <sheetName val="단가결정"/>
      <sheetName val="내역아"/>
      <sheetName val="울타리"/>
      <sheetName val="문학간접"/>
      <sheetName val="간접"/>
      <sheetName val="_x000a_검ǀ"/>
      <sheetName val="여의도"/>
      <sheetName val="여의도 (도)(3)"/>
      <sheetName val="여의도 (식)"/>
      <sheetName val="여의도 (87)"/>
      <sheetName val="케이씨"/>
      <sheetName val="능곡"/>
      <sheetName val="ISONI"/>
      <sheetName val="ISONI (2)"/>
      <sheetName val="응암동"/>
      <sheetName val="태백"/>
      <sheetName val="상계1"/>
      <sheetName val="상계2"/>
      <sheetName val="을지로"/>
      <sheetName val="동부s"/>
      <sheetName val="충주"/>
      <sheetName val="기둥(원형)"/>
      <sheetName val="화재 탐지 설비"/>
      <sheetName val="패널"/>
      <sheetName val="견적서"/>
      <sheetName val="중동상가"/>
      <sheetName val="APT"/>
      <sheetName val="입찰"/>
      <sheetName val="현경"/>
      <sheetName val="수수료율표"/>
      <sheetName val="장비가동"/>
      <sheetName val="단가산출근거"/>
      <sheetName val="단가검토갑지"/>
      <sheetName val="단가검토안"/>
      <sheetName val="설계비1안"/>
      <sheetName val="설계비2안"/>
      <sheetName val="설계비3안"/>
      <sheetName val="참고⇒"/>
      <sheetName val="확폭-오르막 주요단가비교"/>
      <sheetName val="집계표 (2)"/>
      <sheetName val="말뚝지지력산정"/>
      <sheetName val="견적서 갑지"/>
      <sheetName val="Panels"/>
      <sheetName val="전력간선"/>
      <sheetName val="Inst."/>
      <sheetName val="구조물공"/>
      <sheetName val="부대공"/>
      <sheetName val="배수공"/>
      <sheetName val="토공"/>
      <sheetName val="포장공"/>
      <sheetName val="도봉2지구"/>
      <sheetName val="시멘트"/>
      <sheetName val="EJ"/>
      <sheetName val="ELECTRIC"/>
      <sheetName val="TC표지"/>
      <sheetName val="Piping Design Data"/>
      <sheetName val="PROCESS"/>
      <sheetName val="터널조도"/>
      <sheetName val="할"/>
      <sheetName val="원가(토목)"/>
      <sheetName val="토목"/>
      <sheetName val="하도대비(토목)"/>
      <sheetName val="공사원가계산서"/>
      <sheetName val="총괄"/>
      <sheetName val="일위대가표목록표"/>
      <sheetName val="일위대가표"/>
      <sheetName val="JSP수량산출서"/>
      <sheetName val="SDA 수량산출"/>
      <sheetName val="SDA공법단가산출서 "/>
      <sheetName val="재료할증표"/>
      <sheetName val="토목 집계"/>
      <sheetName val="파일"/>
      <sheetName val="골조집계"/>
      <sheetName val="골조"/>
      <sheetName val="철골"/>
      <sheetName val="예정공정"/>
      <sheetName val="우수"/>
      <sheetName val="hvac(제어동)"/>
      <sheetName val="총괄표"/>
      <sheetName val="1호맨홀자연토공"/>
      <sheetName val="을"/>
      <sheetName val="입찰안"/>
      <sheetName val="일위산출"/>
      <sheetName val="구조물공내역서"/>
      <sheetName val="2000년1차"/>
      <sheetName val="일위목록"/>
      <sheetName val="기초대가"/>
      <sheetName val="식재공사"/>
      <sheetName val="골재비"/>
      <sheetName val="총괄내역"/>
      <sheetName val="기계경비"/>
      <sheetName val="단가"/>
      <sheetName val="노임"/>
      <sheetName val="도급실행(본관-주차장)"/>
      <sheetName val="집계"/>
      <sheetName val="을-ATYPE"/>
      <sheetName val="국내조달(통합-1)"/>
      <sheetName val="Sheet6"/>
      <sheetName val="조명율"/>
      <sheetName val="관리,공감"/>
      <sheetName val="세부내역"/>
      <sheetName val="일위집계"/>
      <sheetName val="집계표(밀)"/>
      <sheetName val="세부산출(밀)"/>
      <sheetName val="건.원"/>
      <sheetName val="토.원"/>
      <sheetName val="설.원"/>
      <sheetName val="내역집계"/>
      <sheetName val="설비"/>
      <sheetName val="기계"/>
      <sheetName val="Sheet4"/>
      <sheetName val="Sheet5"/>
      <sheetName val="기자재"/>
      <sheetName val="기자재설치"/>
      <sheetName val="배관공사"/>
      <sheetName val="기계단가"/>
      <sheetName val="기계중량"/>
      <sheetName val="배관단가"/>
      <sheetName val="수량"/>
      <sheetName val="인공산출서"/>
      <sheetName val="산출집계"/>
      <sheetName val="산출서"/>
      <sheetName val="단가비교"/>
      <sheetName val="정부노임단가"/>
      <sheetName val="일반공사"/>
      <sheetName val="차액보증"/>
      <sheetName val="건축공사집계"/>
      <sheetName val="Front"/>
      <sheetName val="wall"/>
      <sheetName val="COVER"/>
      <sheetName val="부대내역"/>
      <sheetName val="경희대"/>
      <sheetName val="I一般比"/>
      <sheetName val="Sheet1 (2)"/>
      <sheetName val="견적내역"/>
      <sheetName val="시중노임단가"/>
      <sheetName val="공통가설"/>
      <sheetName val="설계내역서"/>
      <sheetName val="기본일위"/>
      <sheetName val="4.2유효폭의 계산"/>
      <sheetName val="노임이"/>
      <sheetName val="경산"/>
      <sheetName val="유림골조"/>
      <sheetName val="J直材4"/>
      <sheetName val="기초일위"/>
      <sheetName val="내역서2안"/>
      <sheetName val="실행내역"/>
      <sheetName val="철거산출근거"/>
      <sheetName val="XXXX"/>
      <sheetName val="인건비"/>
      <sheetName val="소방"/>
      <sheetName val="제출내역"/>
      <sheetName val="Excel"/>
      <sheetName val="매입세"/>
      <sheetName val="PROJECT BRIEF"/>
      <sheetName val="0001new"/>
      <sheetName val="실행내역서 "/>
      <sheetName val="수압집계"/>
      <sheetName val="1차 내역서"/>
      <sheetName val="정산내역"/>
      <sheetName val="입출재고현황 (2)"/>
      <sheetName val="표준물량 산출서"/>
      <sheetName val="시화점실행"/>
      <sheetName val="제출내역 (2)"/>
      <sheetName val="노원열병합  건축공사기성내역서"/>
      <sheetName val="토목_집계"/>
      <sheetName val="PROJECT_BRIEF"/>
      <sheetName val="실행내역서_"/>
      <sheetName val="노원열병합__건축공사기성내역서"/>
      <sheetName val="입출재고현황_(2)"/>
      <sheetName val="금융비용"/>
      <sheetName val="BID"/>
      <sheetName val="일위대가 "/>
      <sheetName val="과천MAIN"/>
      <sheetName val="Macro(차단기)"/>
      <sheetName val="갑지(추정)"/>
      <sheetName val="REACTION(USE평시)"/>
      <sheetName val="위치조서"/>
      <sheetName val="gyun"/>
      <sheetName val="횡배수관집현황(2공구)"/>
      <sheetName val="총괄표(1)"/>
      <sheetName val="내역서(2)"/>
      <sheetName val="접지수량산출서(4)"/>
      <sheetName val="일위대가표(5)"/>
      <sheetName val="휀스(6)"/>
      <sheetName val="적용단가(7)"/>
      <sheetName val="전력요금(8)"/>
      <sheetName val="기초근거(9)"/>
      <sheetName val="산출내역서"/>
      <sheetName val="본공사"/>
      <sheetName val="공비대비"/>
      <sheetName val="일반부표"/>
      <sheetName val="현설시 설명자료(내부)"/>
      <sheetName val="공문"/>
      <sheetName val="배관"/>
      <sheetName val="인사자료총집계"/>
      <sheetName val="교통대책내역"/>
      <sheetName val="견"/>
      <sheetName val="견서"/>
      <sheetName val="서"/>
      <sheetName val="내서"/>
      <sheetName val="일위_파일"/>
      <sheetName val="예가"/>
      <sheetName val="Exec Summ"/>
      <sheetName val="Item Listings"/>
      <sheetName val="Wt Rpt"/>
      <sheetName val="대로근거"/>
      <sheetName val="중로근거"/>
      <sheetName val="산출내역"/>
      <sheetName val="내역서(집계)"/>
      <sheetName val="수량 산출서"/>
      <sheetName val="강교(Sub)"/>
      <sheetName val="일반토공견적"/>
      <sheetName val="45,46"/>
      <sheetName val="산출근거"/>
      <sheetName val="설계내역"/>
      <sheetName val="간접비총계"/>
      <sheetName val="설계예시"/>
      <sheetName val="차선도색현황"/>
      <sheetName val="IMPEADENCE MAP 취수장"/>
      <sheetName val="식재"/>
      <sheetName val="시설물"/>
      <sheetName val="식재출력용"/>
      <sheetName val="유지관리"/>
      <sheetName val="직영노무비명세"/>
      <sheetName val="단가조사"/>
      <sheetName val="본실행경비"/>
      <sheetName val="실행대비"/>
      <sheetName val="장비집계"/>
      <sheetName val="대비"/>
      <sheetName val="부속동"/>
      <sheetName val="소총괄표"/>
      <sheetName val="전력선로집계표"/>
      <sheetName val="예산내역서"/>
      <sheetName val="수량산출서"/>
      <sheetName val="수량산출서 (2)"/>
      <sheetName val="완철수량"/>
      <sheetName val="완철개소별명세표"/>
      <sheetName val="단가비교표"/>
      <sheetName val="관급자재조서"/>
      <sheetName val="수량조서"/>
      <sheetName val="공종별예산조서"/>
      <sheetName val="내역서 "/>
      <sheetName val="Y-WORK"/>
      <sheetName val="횡표지"/>
      <sheetName val="설계설명서"/>
      <sheetName val="예정공정표"/>
      <sheetName val="총괄내역서"/>
      <sheetName val="내역서(A섬)"/>
      <sheetName val="내역서(B섬)"/>
      <sheetName val="내역서(C섬)"/>
      <sheetName val="내역서(D섬)"/>
      <sheetName val="내역서(E섬)"/>
      <sheetName val="내역서(F섬)"/>
      <sheetName val="관급(총괄)"/>
      <sheetName val="관급자재집계표"/>
      <sheetName val="단가산출서(총괄)"/>
      <sheetName val="단가산출서"/>
      <sheetName val="기계경비산출내역"/>
      <sheetName val="기계경비일람표"/>
      <sheetName val="중기사용료"/>
      <sheetName val="토공A"/>
      <sheetName val="정산서"/>
      <sheetName val="경비"/>
      <sheetName val="개산공사비"/>
      <sheetName val="판매시설"/>
      <sheetName val="단가기준"/>
      <sheetName val="플랜트 설치"/>
      <sheetName val="대전-교대(A1-A2)"/>
      <sheetName val="시중노임"/>
      <sheetName val="_REF"/>
      <sheetName val="토목주소"/>
      <sheetName val="프랜트면허"/>
      <sheetName val="S0"/>
      <sheetName val="운동장 (2)"/>
      <sheetName val="ABUT수량-A1"/>
      <sheetName val="전기"/>
      <sheetName val="손익"/>
      <sheetName val="의정부문예회관변경내역"/>
      <sheetName val="JUCKEYK"/>
      <sheetName val="간선계산"/>
      <sheetName val="W-현원가"/>
      <sheetName val="교각1"/>
      <sheetName val="단중표"/>
      <sheetName val="조건"/>
      <sheetName val="일 위 대 가 표"/>
      <sheetName val="산근"/>
      <sheetName val="재료비"/>
      <sheetName val="중총"/>
      <sheetName val="중산"/>
      <sheetName val="BH-1 (2)"/>
      <sheetName val="BH_1 _2_"/>
      <sheetName val="PIPING"/>
      <sheetName val="Macro1"/>
      <sheetName val="인원계획"/>
      <sheetName val=" HIT-&gt;HMC 견적(3900)"/>
      <sheetName val=" 검ǀ"/>
      <sheetName val="_x0000_k_x0000_y_x0000__x0000_"/>
      <sheetName val=" 검ǀ_x0000__x0000__x0000_庯"/>
      <sheetName val="대치판정"/>
      <sheetName val="밸브설치"/>
      <sheetName val="총괄표 "/>
      <sheetName val="교량하부공"/>
      <sheetName val="맨홀수량산출_x005f_x0000__x005f_x0000__x005f_x0000__x00"/>
      <sheetName val="_x005f_x0000__x005f_x0006_Ā嗰"/>
      <sheetName val="_x005f_x0000__x005f_x0004_"/>
      <sheetName val="_x005f_x000a_검ǀ_x005f_x0000__x005f_x0000__x005f_x0000_"/>
      <sheetName val="_x005f_x0000_ߐଷॠଷ_x005f_x0000_"/>
      <sheetName val="기타 정보통신공사"/>
      <sheetName val="터파기및재료"/>
      <sheetName val="노무비계"/>
      <sheetName val="총괄집계표"/>
      <sheetName val="북제주원가"/>
      <sheetName val="입력표"/>
      <sheetName val="직재"/>
      <sheetName val="재집"/>
      <sheetName val="단면 (2)"/>
      <sheetName val="COPING"/>
      <sheetName val="가도공"/>
      <sheetName val="_x005f_x005f_x005f_x0000_"/>
      <sheetName val="_x005f_x000a_검ǀ"/>
      <sheetName val="_x005f_x005f_x005f_x0000_k_x005f_x005f_x005f_x0000_y_x0"/>
      <sheetName val="2000.11월설계내역"/>
      <sheetName val="명세서(센타)"/>
      <sheetName val="맨홀수량산출_x0000__x0000__x0000__x00"/>
      <sheetName val="_x000a_검ǀ_x0000__x0000__x0000_"/>
      <sheetName val="타공이기수량"/>
      <sheetName val="금융자산집계표"/>
      <sheetName val="중기일위대가"/>
      <sheetName val="유탕내역서"/>
      <sheetName val="장성터널내역서 "/>
      <sheetName val="장성터널내역서1"/>
      <sheetName val="총괄원가계산서(계약)"/>
      <sheetName val="총괄표(계약)"/>
      <sheetName val="총괄계약내역서"/>
      <sheetName val="총괄변경원가"/>
      <sheetName val="총괄표(변경)"/>
      <sheetName val="총괄변경내역서"/>
      <sheetName val="자재집계"/>
      <sheetName val="레미콘"/>
      <sheetName val="철근"/>
      <sheetName val="기타"/>
      <sheetName val="골재"/>
      <sheetName val="토량집"/>
      <sheetName val="순성토"/>
      <sheetName val="교량수량집계"/>
      <sheetName val="교량자재집계"/>
      <sheetName val="토자집계표"/>
      <sheetName val="교량토공집계"/>
      <sheetName val="시점토공"/>
      <sheetName val="교각부"/>
      <sheetName val="종점토공"/>
      <sheetName val="물푸기"/>
      <sheetName val="교량철근집계"/>
      <sheetName val="라멘수량"/>
      <sheetName val="접속집계"/>
      <sheetName val="접속철근집계"/>
      <sheetName val="접속슬래브"/>
      <sheetName val="교명주"/>
      <sheetName val="변경단가산출"/>
      <sheetName val="변경단가(합판)"/>
      <sheetName val="변경단가(사토)"/>
      <sheetName val="변경단가(순성토)"/>
      <sheetName val="공사비증감대비표"/>
      <sheetName val="수량증감대비"/>
      <sheetName val="공정갑지"/>
      <sheetName val="수량갑지"/>
      <sheetName val="갑지 (2)"/>
      <sheetName val="설계변경사유서)"/>
      <sheetName val="갑지1"/>
      <sheetName val="4.공.기"/>
      <sheetName val="5.동.인"/>
      <sheetName val="주요자재"/>
      <sheetName val="7.공사"/>
      <sheetName val="앞표지"/>
      <sheetName val="앞표지 (2)"/>
      <sheetName val="000000"/>
      <sheetName val="results"/>
      <sheetName val="내역총괄"/>
      <sheetName val="직접인건비"/>
      <sheetName val="직접경비"/>
      <sheetName val="인력"/>
      <sheetName val="건축원가"/>
      <sheetName val="2호맨홀공제수량"/>
      <sheetName val="[내역서.xls][내역서.xls][내역서.xls]___2"/>
      <sheetName val="Stem Footing"/>
      <sheetName val="폐기물(2)"/>
      <sheetName val="설명"/>
      <sheetName val="전익자재"/>
      <sheetName val="보일러철거공사"/>
      <sheetName val="양식"/>
      <sheetName val="내역서1999.8최종"/>
      <sheetName val="H-PILE수량집계"/>
      <sheetName val="전기단가조사서"/>
      <sheetName val="설계서표지"/>
      <sheetName val="인부신상자료"/>
      <sheetName val="말고개터널조명전압강하"/>
      <sheetName val="원가"/>
      <sheetName val="기초근거"/>
      <sheetName val="적용단가"/>
      <sheetName val="96노임기준"/>
      <sheetName val="9811"/>
      <sheetName val="한성전공 (4)"/>
      <sheetName val="한성전공 (5)"/>
      <sheetName val="Sheet7"/>
      <sheetName val="Sheet8"/>
      <sheetName val="b_balju"/>
      <sheetName val="자재일람"/>
      <sheetName val="자재비(첨부2)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 refreshError="1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 refreshError="1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/>
      <sheetData sheetId="513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/>
      <sheetData sheetId="595" refreshError="1"/>
      <sheetData sheetId="59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원가"/>
      <sheetName val="수량산출"/>
      <sheetName val="일위대가"/>
      <sheetName val="일위대가(4층원격)"/>
      <sheetName val="일위대가목록"/>
      <sheetName val="일위목록"/>
      <sheetName val="노임단가"/>
      <sheetName val="일위_파일"/>
      <sheetName val="내역서"/>
      <sheetName val="2F 회의실견적(5_14 일대)"/>
      <sheetName val="N賃率-職"/>
      <sheetName val="단가조사"/>
      <sheetName val="단가산출"/>
      <sheetName val="통장출금액"/>
      <sheetName val="설계명세서(선로)"/>
      <sheetName val="I一般比"/>
      <sheetName val="Macro1"/>
      <sheetName val="토량1-1"/>
      <sheetName val="내역서1999.8최종"/>
      <sheetName val="내역서2안"/>
      <sheetName val="대가목록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재료"/>
      <sheetName val="설치자재"/>
      <sheetName val="1안"/>
      <sheetName val="을지"/>
      <sheetName val="기초목록"/>
      <sheetName val="단가(자재)"/>
      <sheetName val="내역"/>
      <sheetName val="일위대가(가설)"/>
      <sheetName val="목차"/>
      <sheetName val="직노"/>
      <sheetName val="PANEL_중량산출"/>
      <sheetName val="타견적서_영시스템"/>
      <sheetName val="실행내역서 "/>
      <sheetName val="Sheet4"/>
      <sheetName val="Baby일위대가"/>
      <sheetName val="일위목차"/>
      <sheetName val="추천서"/>
      <sheetName val="일위"/>
      <sheetName val="참조자료"/>
      <sheetName val="단가"/>
      <sheetName val="프로젝트"/>
      <sheetName val="일위대가목차"/>
      <sheetName val="N賃率-職"/>
      <sheetName val="실행내역"/>
      <sheetName val="표지 (2)"/>
      <sheetName val="인사자료총집계"/>
      <sheetName val="원가,내역,관급,한전,일위"/>
      <sheetName val="전신환매도율"/>
      <sheetName val="6호기"/>
      <sheetName val="단위단가"/>
      <sheetName val="데이타"/>
      <sheetName val="식재인부"/>
      <sheetName val="직재"/>
      <sheetName val="재집"/>
      <sheetName val="#REF"/>
      <sheetName val="흄관수량D450"/>
      <sheetName val="공조기(삭제)"/>
      <sheetName val="매매"/>
      <sheetName val="내역(총괄)"/>
      <sheetName val="내역서(삼호)"/>
      <sheetName val="건축공사실행"/>
      <sheetName val="원가계산서"/>
      <sheetName val="Sheet1"/>
      <sheetName val="일위대가목록"/>
      <sheetName val="PI"/>
      <sheetName val="합천내역"/>
      <sheetName val="PIPING"/>
      <sheetName val="노임"/>
      <sheetName val="소총괄표"/>
      <sheetName val="전력선로집계표"/>
      <sheetName val="예산내역서"/>
      <sheetName val="인공산출서"/>
      <sheetName val="수량산출서"/>
      <sheetName val="수량산출서 (2)"/>
      <sheetName val="완철수량"/>
      <sheetName val="완철개소별명세표"/>
      <sheetName val="단가비교표"/>
      <sheetName val="가설공사"/>
      <sheetName val="관급자재조서"/>
      <sheetName val="수량조서"/>
      <sheetName val="일위대가표"/>
      <sheetName val="공종별예산조서"/>
      <sheetName val="플랜트 설치"/>
      <sheetName val="공사원가계산서"/>
      <sheetName val="총괄"/>
      <sheetName val="일위대가표목록표"/>
      <sheetName val="JSP수량산출서"/>
      <sheetName val="SDA 수량산출"/>
      <sheetName val="SDA공법단가산출서 "/>
      <sheetName val="재료할증표"/>
      <sheetName val="자재단가"/>
      <sheetName val="표지"/>
      <sheetName val="총괄표"/>
      <sheetName val="총괄표(세부)"/>
      <sheetName val="총괄표(고용보험료)"/>
      <sheetName val="내역집계표"/>
      <sheetName val="세부내역서"/>
      <sheetName val="배분표"/>
      <sheetName val="단가조정표"/>
      <sheetName val="통신내역기초"/>
      <sheetName val="통신내역기초 (2)"/>
      <sheetName val="물량집계"/>
      <sheetName val="물량집계 (2)"/>
      <sheetName val="코드표"/>
      <sheetName val="조명율표"/>
      <sheetName val="000000"/>
      <sheetName val="results"/>
      <sheetName val="data"/>
      <sheetName val="내역총괄"/>
      <sheetName val="직접인건비"/>
      <sheetName val="직접경비"/>
      <sheetName val="인력"/>
      <sheetName val="Sheet16"/>
      <sheetName val="DATE"/>
      <sheetName val="COPING"/>
      <sheetName val="DESIGN CRETERIA"/>
      <sheetName val="우배수"/>
      <sheetName val="단가비교"/>
      <sheetName val="별첨2"/>
      <sheetName val="(2)"/>
      <sheetName val="일위대가"/>
      <sheetName val="산출집계"/>
      <sheetName val="산출서"/>
      <sheetName val="정부노임단가"/>
      <sheetName val="1.변압기용량"/>
      <sheetName val="기본일위"/>
      <sheetName val="단가산출"/>
      <sheetName val="__Kimsanagil_d_backup1_2001___2"/>
      <sheetName val="업무분장 "/>
      <sheetName val="공통"/>
      <sheetName val="단위수량"/>
      <sheetName val="경율산정"/>
      <sheetName val="공조기휀"/>
      <sheetName val="유림골조"/>
      <sheetName val="기본단가표"/>
      <sheetName val="교대(A1-A2)"/>
      <sheetName val="Sheet2"/>
      <sheetName val="일위_파일"/>
      <sheetName val="적현로"/>
      <sheetName val="기계공사"/>
      <sheetName val="자재비"/>
      <sheetName val="45,46"/>
      <sheetName val="말뚝지지력산정"/>
      <sheetName val="고분"/>
      <sheetName val="건축원가"/>
      <sheetName val="여과지동"/>
      <sheetName val="실행철강하도"/>
      <sheetName val="추가예산"/>
      <sheetName val="건축2"/>
      <sheetName val="갑지"/>
      <sheetName val="결재판(삭제하지말아주세요)"/>
      <sheetName val="안양동교 1안"/>
      <sheetName val="내역서(토목) "/>
      <sheetName val="Sheet3"/>
      <sheetName val="여의도"/>
      <sheetName val="여의도 (도)(3)"/>
      <sheetName val="여의도 (식)"/>
      <sheetName val="여의도 (87)"/>
      <sheetName val="케이씨"/>
      <sheetName val="능곡"/>
      <sheetName val="ISONI"/>
      <sheetName val="ISONI (2)"/>
      <sheetName val="응암동"/>
      <sheetName val="태백"/>
      <sheetName val="상계1"/>
      <sheetName val="상계2"/>
      <sheetName val="을지로"/>
      <sheetName val="동부s"/>
      <sheetName val="충주"/>
      <sheetName val="기둥(원형)"/>
      <sheetName val="화재 탐지 설비"/>
      <sheetName val="전시시설물"/>
      <sheetName val="모형"/>
      <sheetName val="영상HW"/>
      <sheetName val="영상SW"/>
      <sheetName val="싸인"/>
      <sheetName val="설명그래픽"/>
      <sheetName val="조명기구"/>
      <sheetName val="마감"/>
      <sheetName val="야외"/>
      <sheetName val="집계표"/>
      <sheetName val="총집계표"/>
      <sheetName val="원가계산"/>
      <sheetName val="Sheet10"/>
      <sheetName val="Sheet11"/>
      <sheetName val="Sheet12"/>
      <sheetName val="Sheet13"/>
      <sheetName val="Sheet14"/>
      <sheetName val="Sheet15"/>
      <sheetName val="조건표 (2)"/>
      <sheetName val="패널"/>
      <sheetName val="견적서"/>
      <sheetName val="중동상가"/>
      <sheetName val="APT"/>
      <sheetName val="연결임시"/>
      <sheetName val="입찰"/>
      <sheetName val="현경"/>
      <sheetName val="수수료율표"/>
      <sheetName val="장비가동"/>
      <sheetName val="단가산출근거"/>
      <sheetName val="단가검토갑지"/>
      <sheetName val="단가검토안"/>
      <sheetName val="설계비1안"/>
      <sheetName val="설계비2안"/>
      <sheetName val="설계비3안"/>
      <sheetName val="참고⇒"/>
      <sheetName val="확폭-오르막 주요단가비교"/>
      <sheetName val="집계표 (2)"/>
      <sheetName val="견적서 갑지"/>
      <sheetName val="Panels"/>
      <sheetName val="전력간선"/>
      <sheetName val="Inst."/>
      <sheetName val="구조물공"/>
      <sheetName val="부대공"/>
      <sheetName val="배수공"/>
      <sheetName val="토공"/>
      <sheetName val="포장공"/>
      <sheetName val="도봉2지구"/>
      <sheetName val="시멘트"/>
      <sheetName val="EJ"/>
      <sheetName val="ELECTRIC"/>
      <sheetName val="TC표지"/>
      <sheetName val="Piping Design Data"/>
      <sheetName val="PROCESS"/>
      <sheetName val="터널조도"/>
      <sheetName val="할"/>
      <sheetName val="원가(토목)"/>
      <sheetName val="토목"/>
      <sheetName val="하도대비(토목)"/>
      <sheetName val="토목 집계"/>
      <sheetName val="파일"/>
      <sheetName val="골조집계"/>
      <sheetName val="골조"/>
      <sheetName val="철골"/>
      <sheetName val="예정공정"/>
      <sheetName val="우수"/>
      <sheetName val="hvac(제어동)"/>
      <sheetName val="기구조직"/>
      <sheetName val="신우"/>
      <sheetName val="공사개요"/>
      <sheetName val="1호맨홀자연토공"/>
      <sheetName val="데리네이타현황"/>
      <sheetName val="을"/>
      <sheetName val="내역 "/>
      <sheetName val="XXXXXX"/>
      <sheetName val="검토내역 (2)"/>
      <sheetName val="입찰안"/>
      <sheetName val="기성표지"/>
      <sheetName val="1회갑지"/>
      <sheetName val="극동건설"/>
      <sheetName val="일위산출"/>
      <sheetName val="구조물공내역서"/>
      <sheetName val="2000년1차"/>
      <sheetName val="일위목록"/>
      <sheetName val="기초대가"/>
      <sheetName val="식재공사"/>
      <sheetName val="골재비"/>
      <sheetName val="총괄내역"/>
      <sheetName val="기계경비"/>
      <sheetName val="내역1"/>
      <sheetName val="도급실행(본관-주차장)"/>
      <sheetName val="집계"/>
      <sheetName val="을-ATYPE"/>
      <sheetName val="국내조달(통합-1)"/>
      <sheetName val="Sheet6"/>
      <sheetName val="조명율"/>
      <sheetName val="관리,공감"/>
      <sheetName val="세부내역"/>
      <sheetName val="일위집계"/>
      <sheetName val="노임단가"/>
      <sheetName val="집계표(밀)"/>
      <sheetName val="세부산출(밀)"/>
      <sheetName val="건.원"/>
      <sheetName val="토.원"/>
      <sheetName val="설.원"/>
      <sheetName val="내역집계"/>
      <sheetName val="건축"/>
      <sheetName val="설비"/>
      <sheetName val="기계"/>
      <sheetName val="Sheet5"/>
      <sheetName val="기자재"/>
      <sheetName val="기자재설치"/>
      <sheetName val="배관공사"/>
      <sheetName val="기계단가"/>
      <sheetName val="기계중량"/>
      <sheetName val="배관단가"/>
      <sheetName val="수량"/>
      <sheetName val="설계기준"/>
      <sheetName val="일반공사"/>
      <sheetName val="차액보증"/>
      <sheetName val="건축공사집계"/>
      <sheetName val="Front"/>
      <sheetName val="wall"/>
      <sheetName val="COVER"/>
      <sheetName val="부대내역"/>
      <sheetName val="경희대"/>
      <sheetName val="I一般比"/>
      <sheetName val="Sheet1 (2)"/>
      <sheetName val="견적내역"/>
      <sheetName val="시중노임단가"/>
      <sheetName val="공통가설"/>
      <sheetName val="설계내역서"/>
      <sheetName val="노무비"/>
      <sheetName val="4.2유효폭의 계산"/>
      <sheetName val="노임이"/>
      <sheetName val="경산"/>
      <sheetName val="J直材4"/>
      <sheetName val="기초일위"/>
      <sheetName val="공종별집계표"/>
      <sheetName val="내역서2안"/>
      <sheetName val="철거산출근거"/>
      <sheetName val="XXXX"/>
      <sheetName val="인건비"/>
      <sheetName val="소방"/>
      <sheetName val="제출내역"/>
      <sheetName val="요율"/>
      <sheetName val="Excel"/>
      <sheetName val="매입세"/>
      <sheetName val="PROJECT BRIEF"/>
      <sheetName val="0001new"/>
      <sheetName val="수압집계"/>
      <sheetName val="1차 내역서"/>
      <sheetName val="정산내역"/>
      <sheetName val="CTEMCOST"/>
      <sheetName val="입출재고현황 (2)"/>
      <sheetName val="표준물량 산출서"/>
      <sheetName val="시화점실행"/>
      <sheetName val="제출내역 (2)"/>
      <sheetName val="노원열병합  건축공사기성내역서"/>
      <sheetName val="토목_집계"/>
      <sheetName val="PROJECT_BRIEF"/>
      <sheetName val="실행내역서_"/>
      <sheetName val="노원열병합__건축공사기성내역서"/>
      <sheetName val="입출재고현황_(2)"/>
      <sheetName val="금융비용"/>
      <sheetName val="BID"/>
      <sheetName val="일위대가 "/>
      <sheetName val="과천MAIN"/>
      <sheetName val="Macro(차단기)"/>
      <sheetName val="갑지(추정)"/>
      <sheetName val=""/>
      <sheetName val="REACTION(USE평시)"/>
      <sheetName val="위치조서"/>
      <sheetName val="gyun"/>
      <sheetName val="횡배수관집현황(2공구)"/>
      <sheetName val="총괄표(1)"/>
      <sheetName val="내역서(2)"/>
      <sheetName val="접지수량산출서(4)"/>
      <sheetName val="일위대가표(5)"/>
      <sheetName val="휀스(6)"/>
      <sheetName val="적용단가(7)"/>
      <sheetName val="전력요금(8)"/>
      <sheetName val="기초근거(9)"/>
      <sheetName val="산출내역서"/>
      <sheetName val="본공사"/>
      <sheetName val="공비대비"/>
      <sheetName val="일반부표"/>
      <sheetName val="현설시 설명자료(내부)"/>
      <sheetName val="공문"/>
      <sheetName val="배관"/>
      <sheetName val="교통대책내역"/>
      <sheetName val="견적"/>
      <sheetName val="견"/>
      <sheetName val="견서"/>
      <sheetName val="서"/>
      <sheetName val="내서"/>
      <sheetName val="예가"/>
      <sheetName val="Exec Summ"/>
      <sheetName val="Item Listings"/>
      <sheetName val="Wt Rpt"/>
      <sheetName val="자료"/>
      <sheetName val="대로근거"/>
      <sheetName val="중로근거"/>
      <sheetName val="산출내역"/>
      <sheetName val="내역서(집계)"/>
      <sheetName val="수량 산출서"/>
      <sheetName val="강교(Sub)"/>
      <sheetName val="일반토공견적"/>
      <sheetName val="설계서"/>
      <sheetName val="산출근거"/>
      <sheetName val="부하계산서"/>
      <sheetName val="설계내역"/>
      <sheetName val="간접비총계"/>
      <sheetName val="설계예시"/>
      <sheetName val="차선도색현황"/>
      <sheetName val="IMPEADENCE MAP 취수장"/>
      <sheetName val="식재"/>
      <sheetName val="시설물"/>
      <sheetName val="식재출력용"/>
      <sheetName val="유지관리"/>
      <sheetName val="직영노무비명세"/>
      <sheetName val="단가조사"/>
      <sheetName val="토공A"/>
      <sheetName val="노무비단가내역"/>
      <sheetName val="공량산출서"/>
      <sheetName val="산출집계표"/>
      <sheetName val="산출기초"/>
      <sheetName val="견적서(주차관제)"/>
      <sheetName val="빌딩 안내"/>
      <sheetName val="가감수량"/>
      <sheetName val="맨홀수량산출"/>
      <sheetName val="건축-물가변동"/>
      <sheetName val="준공정산"/>
      <sheetName val="증감대비"/>
      <sheetName val="코드"/>
      <sheetName val="AS포장복구 "/>
      <sheetName val="본실행경비"/>
      <sheetName val="실행대비"/>
      <sheetName val="장비집계"/>
      <sheetName val="대비"/>
      <sheetName val="부속동"/>
      <sheetName val="내역서 "/>
      <sheetName val="Y-WORK"/>
      <sheetName val="정산서"/>
      <sheetName val="경비"/>
      <sheetName val="개산공사비"/>
      <sheetName val="판매시설"/>
      <sheetName val="단가기준"/>
      <sheetName val="대전-교대(A1-A2)"/>
      <sheetName val="시중노임"/>
      <sheetName val="_REF"/>
      <sheetName val="토목주소"/>
      <sheetName val="프랜트면허"/>
      <sheetName val="S0"/>
      <sheetName val="간접"/>
      <sheetName val="운동장 (2)"/>
      <sheetName val="ABUT수량-A1"/>
      <sheetName val="전기"/>
      <sheetName val="손익"/>
      <sheetName val="의정부문예회관변경내역"/>
      <sheetName val="JUCKEYK"/>
      <sheetName val="간선계산"/>
      <sheetName val="W-현원가"/>
      <sheetName val="교각1"/>
      <sheetName val="단중표"/>
      <sheetName val="횡표지"/>
      <sheetName val="설계설명서"/>
      <sheetName val="예정공정표"/>
      <sheetName val="총괄내역서"/>
      <sheetName val="내역서(A섬)"/>
      <sheetName val="내역서(B섬)"/>
      <sheetName val="내역서(C섬)"/>
      <sheetName val="내역서(D섬)"/>
      <sheetName val="내역서(E섬)"/>
      <sheetName val="내역서(F섬)"/>
      <sheetName val="관급(총괄)"/>
      <sheetName val="관급자재집계표"/>
      <sheetName val="단가산출서(총괄)"/>
      <sheetName val="단가산출서"/>
      <sheetName val="기계경비산출내역"/>
      <sheetName val="기계경비일람표"/>
      <sheetName val="중기사용료"/>
      <sheetName val="조건"/>
      <sheetName val="수목데이타"/>
      <sheetName val="시설물일위"/>
      <sheetName val="단가결정"/>
      <sheetName val="내역아"/>
      <sheetName val="울타리"/>
      <sheetName val="일 위 대 가 표"/>
      <sheetName val="산근"/>
      <sheetName val="재료비"/>
      <sheetName val="중총"/>
      <sheetName val="중산"/>
      <sheetName val="BH-1 (2)"/>
      <sheetName val="BH_1 _2_"/>
      <sheetName val="Macro1"/>
      <sheetName val="인원계획"/>
      <sheetName val=" HIT-&gt;HMC 견적(3900)"/>
      <sheetName val="내역갑지"/>
      <sheetName val="_x0000_k_x0000_y_x0000__x0000__x0000_£_x0000_±_x0000_¿_x0000_"/>
      <sheetName val="노무,재료"/>
      <sheetName val="간선"/>
      <sheetName val="전압"/>
      <sheetName val="조도"/>
      <sheetName val="동력"/>
      <sheetName val="맨홀수량산출_x0000__x0000__x0000__x0000__x0010_[내역서.xls]건축-물"/>
      <sheetName val="산출근거(복구)"/>
      <sheetName val="단가표"/>
      <sheetName val="연습"/>
      <sheetName val="01.가로등"/>
      <sheetName val="02.펌프장"/>
      <sheetName val="Sheet9"/>
      <sheetName val="입고장부 (4)"/>
      <sheetName val="가스내역"/>
      <sheetName val="_x0000__x0006_Ā嗰"/>
      <sheetName val="sal"/>
      <sheetName val="환율"/>
      <sheetName val="Total"/>
      <sheetName val="b_balju_cho"/>
      <sheetName val="Detail"/>
      <sheetName val="본댐설계"/>
      <sheetName val="내역서 총괄표"/>
      <sheetName val="예산서"/>
      <sheetName val="한전수탁공사비"/>
      <sheetName val="내역서(1공구)"/>
      <sheetName val="001"/>
      <sheetName val="수리결과"/>
      <sheetName val="3.공통공사대비"/>
      <sheetName val="기본사항"/>
      <sheetName val="주관사업"/>
      <sheetName val="샤워실위생"/>
      <sheetName val="금융"/>
      <sheetName val="실행"/>
      <sheetName val="물량"/>
      <sheetName val="돈암사업"/>
      <sheetName val="하수급견적대비"/>
      <sheetName val="분당임차변경"/>
      <sheetName val="카펫타일"/>
      <sheetName val="은행"/>
      <sheetName val="환산"/>
      <sheetName val="물량산출근거"/>
      <sheetName val="부울3"/>
      <sheetName val="자재명세서"/>
      <sheetName val="시방기준"/>
      <sheetName val="공사개요8~11"/>
      <sheetName val="전체"/>
      <sheetName val="지급자재비"/>
      <sheetName val="지급자재비 (2)"/>
      <sheetName val="지급자재비 (3)"/>
      <sheetName val="지급자재비 (4)"/>
      <sheetName val="간지"/>
      <sheetName val="현장관리비 산출내역"/>
      <sheetName val="조건표"/>
      <sheetName val="자단"/>
      <sheetName val="내역표지"/>
      <sheetName val="자재단가비교표"/>
      <sheetName val="DATA1"/>
      <sheetName val="약품공급2"/>
      <sheetName val="일위집계(기존)"/>
      <sheetName val="기존단가 (2)"/>
      <sheetName val="인건비 "/>
      <sheetName val="정공공사"/>
      <sheetName val="sw1"/>
      <sheetName val="수량산출(출력물)"/>
      <sheetName val="단가대비"/>
      <sheetName val="내역서1"/>
      <sheetName val="준검 내역서"/>
      <sheetName val="F-CV1.5SQ-2C"/>
      <sheetName val="_x0000__x0004_"/>
      <sheetName val="노임(1차)"/>
      <sheetName val="__"/>
      <sheetName val="노임,재료비"/>
      <sheetName val="건축내역"/>
      <sheetName val="내역서집계(도급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工완성공사율"/>
      <sheetName val="실행간접비용"/>
      <sheetName val="9GNG운반"/>
      <sheetName val="가설공사비"/>
      <sheetName val="도로구조공사비"/>
      <sheetName val="도로토공공사비"/>
      <sheetName val="여수토공사비"/>
      <sheetName val="토목단가산출 "/>
      <sheetName val="수용가조서"/>
      <sheetName val="설계명세서"/>
      <sheetName val="견적B"/>
      <sheetName val="시행후면적"/>
      <sheetName val="수지예산"/>
      <sheetName val="3.내역서"/>
      <sheetName val="[내역서.xls]:"/>
      <sheetName val="날개벽수량표"/>
      <sheetName val="교대"/>
      <sheetName val="1.설계조건"/>
      <sheetName val="_x0000_ߐଷॠଷ_x0000_"/>
      <sheetName val="EQT-ESTN"/>
      <sheetName val=":"/>
      <sheetName val="[내역서.xls][내역서.xls]:"/>
      <sheetName val="[내역서.xls][내역서.xls][내역서.xls]:"/>
      <sheetName val="[내역서.xls][내역서.xls][내역서.xls][내역서"/>
      <sheetName val="EP0618"/>
      <sheetName val="사통"/>
      <sheetName val="가로등설치비"/>
      <sheetName val="산출(전기)"/>
      <sheetName val="2016.06.11 가로등 산출조서(백양대로).xls"/>
      <sheetName val="_x000a_검ǀ_x0000__x0000__x0000_庯"/>
      <sheetName val="guard(mac)"/>
      <sheetName val="사업총괄"/>
      <sheetName val="5.모델링"/>
      <sheetName val="2.단면가정"/>
      <sheetName val="문학간접"/>
      <sheetName val="금액내역서"/>
      <sheetName val="가로등"/>
      <sheetName val="카렌스센터계량기설치공사"/>
      <sheetName val="AHU집계"/>
      <sheetName val="공조기"/>
      <sheetName val="산#3-2"/>
      <sheetName val="산#3-1"/>
      <sheetName val="산#3-2-2"/>
      <sheetName val="실행예산서"/>
      <sheetName val="1.3 현장계측설비"/>
      <sheetName val="한강운반비"/>
      <sheetName val="단면가정"/>
      <sheetName val="2호맨홀공제수량"/>
      <sheetName val="참조"/>
      <sheetName val="케이블류 OLD"/>
      <sheetName val="1,2공구원가계산서"/>
      <sheetName val="2공구산출내역"/>
      <sheetName val="1공구산출내역서"/>
      <sheetName val="선급금신청서"/>
      <sheetName val="설직재-1"/>
      <sheetName val="수량계산서 집계표(가설 신설 및 철거-을지로3가 2호선)"/>
      <sheetName val="공종"/>
      <sheetName val="수량계산서 집계표(신설-을지로3가 2호선)"/>
      <sheetName val="수량계산서 집계표(철거-을지로3가 2호선)"/>
      <sheetName val="H-PILE수량집계"/>
      <sheetName val="반별DATA"/>
      <sheetName val="00천안(건.구.차)"/>
      <sheetName val="가설개략"/>
      <sheetName val="6. 직접경비"/>
      <sheetName val="담장산출"/>
      <sheetName val="01"/>
      <sheetName val="GAS"/>
      <sheetName val="원가"/>
      <sheetName val="기초근거"/>
      <sheetName val="적용단가"/>
      <sheetName val="96노임기준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 (2)"/>
      <sheetName val="토목 (2)"/>
      <sheetName val="건축 (2)"/>
      <sheetName val="퍼스트"/>
      <sheetName val="요율맨"/>
      <sheetName val="산출내역서집계표"/>
      <sheetName val="건축"/>
      <sheetName val="토목"/>
      <sheetName val="설비"/>
      <sheetName val="요율맨_x0008_뀁鳀듍᳅퇁쓉岬˔Ā건축_x0002_ꀁ꧑ʺĀ설비Ā갑지_x0006_匀敨瑥ȳ"/>
      <sheetName val="4차원가계산서"/>
      <sheetName val="맨홀수량산출"/>
      <sheetName val="초기화면"/>
      <sheetName val="개요"/>
      <sheetName val="서문"/>
      <sheetName val="판매시설"/>
      <sheetName val="설계"/>
      <sheetName val="단가표"/>
      <sheetName val="산출내역서"/>
      <sheetName val="gyun"/>
      <sheetName val="내역(총괄)"/>
      <sheetName val="Sheet1"/>
      <sheetName val="2공구산출내역"/>
      <sheetName val="제작운반"/>
      <sheetName val="제작운반변경"/>
      <sheetName val="물가자료"/>
      <sheetName val="일위대가"/>
      <sheetName val="내역"/>
      <sheetName val="밸브설치"/>
      <sheetName val="을지"/>
      <sheetName val="빗물받이(910-510-410)"/>
      <sheetName val="분전함신설"/>
      <sheetName val="접지1종"/>
      <sheetName val="일반부표"/>
      <sheetName val="날개벽"/>
      <sheetName val="1"/>
      <sheetName val="조직"/>
      <sheetName val="20_10_100"/>
      <sheetName val="콘_재료분리(1)"/>
      <sheetName val="9GNG운반"/>
      <sheetName val="코드"/>
      <sheetName val="공내역"/>
      <sheetName val="설계서"/>
      <sheetName val="내역서"/>
      <sheetName val="Total"/>
      <sheetName val="STAND20"/>
      <sheetName val="수량산출서"/>
      <sheetName val="사리부설"/>
      <sheetName val="QandAJunior"/>
      <sheetName val="______________________________2"/>
      <sheetName val="부대대비"/>
      <sheetName val="냉연집계"/>
      <sheetName val="사유서제출현황-2"/>
      <sheetName val="심사"/>
      <sheetName val="수량산출"/>
      <sheetName val="날개수량1.5"/>
    </sheetNames>
    <sheetDataSet>
      <sheetData sheetId="0"/>
      <sheetData sheetId="1"/>
      <sheetData sheetId="2"/>
      <sheetData sheetId="3"/>
      <sheetData sheetId="4"/>
      <sheetData sheetId="5">
        <row r="2">
          <cell r="AB2" t="str">
            <v>공사명 : 한국애니메이션고등학교 신축공사</v>
          </cell>
          <cell r="AR2" t="str">
            <v>(단위:원)</v>
          </cell>
        </row>
        <row r="3">
          <cell r="D3" t="str">
            <v>항  목  별</v>
          </cell>
          <cell r="F3" t="str">
            <v xml:space="preserve">자   재   비 </v>
          </cell>
          <cell r="G3" t="str">
            <v>노    무    비</v>
          </cell>
          <cell r="H3" t="str">
            <v>경         비</v>
          </cell>
          <cell r="I3" t="str">
            <v>합         계</v>
          </cell>
          <cell r="J3" t="str">
            <v>금    액</v>
          </cell>
          <cell r="L3" t="str">
            <v>비    고</v>
          </cell>
          <cell r="AB3" t="str">
            <v>항  목  별</v>
          </cell>
          <cell r="AD3" t="str">
            <v>교사동</v>
          </cell>
          <cell r="AE3" t="str">
            <v>교사동</v>
          </cell>
          <cell r="AF3" t="str">
            <v>교사동</v>
          </cell>
          <cell r="AG3" t="str">
            <v>교사동</v>
          </cell>
          <cell r="AH3" t="str">
            <v>다목적실</v>
          </cell>
          <cell r="AI3" t="str">
            <v>다목적실</v>
          </cell>
          <cell r="AJ3" t="str">
            <v>다목적실</v>
          </cell>
          <cell r="AK3" t="str">
            <v>다목적실</v>
          </cell>
          <cell r="AL3" t="str">
            <v>본관개축</v>
          </cell>
          <cell r="AM3" t="str">
            <v>본관개축</v>
          </cell>
          <cell r="AN3" t="str">
            <v>본관개축</v>
          </cell>
          <cell r="AO3" t="str">
            <v>본관개축</v>
          </cell>
          <cell r="AP3" t="str">
            <v>금  액</v>
          </cell>
          <cell r="AQ3" t="str">
            <v>단위</v>
          </cell>
          <cell r="AR3" t="str">
            <v>비    고</v>
          </cell>
        </row>
        <row r="4">
          <cell r="F4" t="str">
            <v>금    액</v>
          </cell>
          <cell r="G4" t="str">
            <v>금    액</v>
          </cell>
          <cell r="H4" t="str">
            <v>금    액</v>
          </cell>
          <cell r="I4" t="str">
            <v>단 가</v>
          </cell>
          <cell r="AD4" t="str">
            <v>재료비</v>
          </cell>
          <cell r="AE4" t="str">
            <v>노무비</v>
          </cell>
          <cell r="AF4" t="str">
            <v>경비</v>
          </cell>
          <cell r="AG4" t="str">
            <v>금    액</v>
          </cell>
          <cell r="AH4" t="str">
            <v>재료비</v>
          </cell>
          <cell r="AI4" t="str">
            <v>노무비</v>
          </cell>
          <cell r="AJ4" t="str">
            <v>경비</v>
          </cell>
          <cell r="AK4" t="str">
            <v>금    액</v>
          </cell>
          <cell r="AL4" t="str">
            <v>재료비</v>
          </cell>
          <cell r="AM4" t="str">
            <v>노무비</v>
          </cell>
          <cell r="AN4" t="str">
            <v>경비</v>
          </cell>
          <cell r="AO4" t="str">
            <v>금    액</v>
          </cell>
        </row>
        <row r="6">
          <cell r="D6" t="str">
            <v xml:space="preserve">  1.공종별합계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 t="str">
            <v>원</v>
          </cell>
          <cell r="L6" t="str">
            <v xml:space="preserve">※ 좌측란의 금액은 재료비+직접노무비+산출경비를 </v>
          </cell>
          <cell r="AB6" t="str">
            <v xml:space="preserve">  1.공종별합계</v>
          </cell>
          <cell r="AP6">
            <v>5700349443</v>
          </cell>
          <cell r="AQ6" t="str">
            <v>원</v>
          </cell>
          <cell r="AR6" t="str">
            <v xml:space="preserve">※ 좌측란의 금액은 재료비+직접노무비+산출경비를 </v>
          </cell>
        </row>
        <row r="7">
          <cell r="E7" t="str">
            <v>가.건축공사</v>
          </cell>
          <cell r="L7" t="str">
            <v xml:space="preserve">     합산한 금액임.</v>
          </cell>
          <cell r="AC7" t="str">
            <v>가.건축공사</v>
          </cell>
          <cell r="AR7" t="str">
            <v xml:space="preserve">     합산한 금액임.</v>
          </cell>
        </row>
        <row r="8">
          <cell r="E8" t="str">
            <v>01 공 통 가 설 공 사</v>
          </cell>
          <cell r="J8">
            <v>0</v>
          </cell>
          <cell r="AC8" t="str">
            <v>01 공통가설공사</v>
          </cell>
          <cell r="AD8">
            <v>2731827</v>
          </cell>
          <cell r="AE8">
            <v>6389541</v>
          </cell>
          <cell r="AF8">
            <v>20590751</v>
          </cell>
          <cell r="AG8">
            <v>29712119</v>
          </cell>
          <cell r="AP8">
            <v>29712119</v>
          </cell>
          <cell r="AQ8" t="str">
            <v>원</v>
          </cell>
        </row>
        <row r="9">
          <cell r="E9" t="str">
            <v>02 가  설  공  사</v>
          </cell>
          <cell r="J9">
            <v>0</v>
          </cell>
          <cell r="K9" t="str">
            <v>원</v>
          </cell>
          <cell r="L9" t="str">
            <v>※ 각동별 공종별 합계금액을 표시.</v>
          </cell>
          <cell r="AC9" t="str">
            <v>02 가설공사</v>
          </cell>
          <cell r="AD9">
            <v>23570253</v>
          </cell>
          <cell r="AE9">
            <v>169770133</v>
          </cell>
          <cell r="AF9">
            <v>0</v>
          </cell>
          <cell r="AG9">
            <v>193340386</v>
          </cell>
          <cell r="AH9">
            <v>4580504</v>
          </cell>
          <cell r="AI9">
            <v>31737335</v>
          </cell>
          <cell r="AJ9">
            <v>0</v>
          </cell>
          <cell r="AK9">
            <v>36317839</v>
          </cell>
          <cell r="AP9">
            <v>229658225</v>
          </cell>
          <cell r="AQ9" t="str">
            <v>원</v>
          </cell>
          <cell r="AR9" t="str">
            <v>※ 각동별 공종별 합계금액을 표시.</v>
          </cell>
        </row>
        <row r="10">
          <cell r="E10" t="str">
            <v xml:space="preserve">03 토   공   사 </v>
          </cell>
          <cell r="J10">
            <v>0</v>
          </cell>
          <cell r="K10" t="str">
            <v>원</v>
          </cell>
          <cell r="AC10" t="str">
            <v>03 토공사</v>
          </cell>
          <cell r="AD10">
            <v>7362273</v>
          </cell>
          <cell r="AE10">
            <v>11004026</v>
          </cell>
          <cell r="AF10">
            <v>12528209</v>
          </cell>
          <cell r="AG10">
            <v>30894508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34596</v>
          </cell>
          <cell r="AM10">
            <v>81141</v>
          </cell>
          <cell r="AN10">
            <v>67311</v>
          </cell>
          <cell r="AO10">
            <v>183048</v>
          </cell>
          <cell r="AP10">
            <v>31077556</v>
          </cell>
          <cell r="AQ10" t="str">
            <v>원</v>
          </cell>
        </row>
        <row r="11">
          <cell r="E11" t="str">
            <v>04 철근콘크리트공사</v>
          </cell>
          <cell r="J11">
            <v>0</v>
          </cell>
          <cell r="K11" t="str">
            <v>원</v>
          </cell>
          <cell r="AC11" t="str">
            <v>04 흙막이및 토공사</v>
          </cell>
          <cell r="AH11">
            <v>11636379</v>
          </cell>
          <cell r="AI11">
            <v>20237015</v>
          </cell>
          <cell r="AJ11">
            <v>14333004</v>
          </cell>
          <cell r="AK11">
            <v>46206398</v>
          </cell>
          <cell r="AP11">
            <v>46206398</v>
          </cell>
          <cell r="AQ11" t="str">
            <v>원</v>
          </cell>
        </row>
        <row r="12">
          <cell r="E12" t="str">
            <v>05 조  적  공  사</v>
          </cell>
          <cell r="J12">
            <v>0</v>
          </cell>
          <cell r="K12" t="str">
            <v>원</v>
          </cell>
          <cell r="AC12" t="str">
            <v>05 철근콘크리트공사</v>
          </cell>
          <cell r="AD12">
            <v>78807364</v>
          </cell>
          <cell r="AE12">
            <v>452181675</v>
          </cell>
          <cell r="AF12">
            <v>23855486</v>
          </cell>
          <cell r="AG12">
            <v>554844525</v>
          </cell>
          <cell r="AH12">
            <v>34890901</v>
          </cell>
          <cell r="AI12">
            <v>188940786</v>
          </cell>
          <cell r="AJ12">
            <v>7347816</v>
          </cell>
          <cell r="AK12">
            <v>231179503</v>
          </cell>
          <cell r="AL12">
            <v>607710</v>
          </cell>
          <cell r="AM12">
            <v>2118294</v>
          </cell>
          <cell r="AN12">
            <v>113188</v>
          </cell>
          <cell r="AO12">
            <v>2839192</v>
          </cell>
          <cell r="AP12">
            <v>788863220</v>
          </cell>
          <cell r="AQ12" t="str">
            <v>원</v>
          </cell>
        </row>
        <row r="13">
          <cell r="E13" t="str">
            <v>06 철 골 공 사</v>
          </cell>
          <cell r="J13">
            <v>0</v>
          </cell>
          <cell r="K13" t="str">
            <v>원</v>
          </cell>
          <cell r="AC13" t="str">
            <v>06 철골공사</v>
          </cell>
          <cell r="AD13">
            <v>85988808</v>
          </cell>
          <cell r="AE13">
            <v>38048970</v>
          </cell>
          <cell r="AF13">
            <v>2650080</v>
          </cell>
          <cell r="AG13">
            <v>126687858</v>
          </cell>
          <cell r="AH13">
            <v>4059510</v>
          </cell>
          <cell r="AI13">
            <v>4681598</v>
          </cell>
          <cell r="AJ13">
            <v>425596</v>
          </cell>
          <cell r="AK13">
            <v>9166704</v>
          </cell>
          <cell r="AP13">
            <v>135854562</v>
          </cell>
          <cell r="AQ13" t="str">
            <v>원</v>
          </cell>
        </row>
        <row r="14">
          <cell r="E14" t="str">
            <v>07 방  수  공  사</v>
          </cell>
          <cell r="J14">
            <v>0</v>
          </cell>
          <cell r="K14" t="str">
            <v>원</v>
          </cell>
          <cell r="AC14" t="str">
            <v>07 조적공사</v>
          </cell>
          <cell r="AD14">
            <v>97761353</v>
          </cell>
          <cell r="AE14">
            <v>128658792</v>
          </cell>
          <cell r="AF14">
            <v>0</v>
          </cell>
          <cell r="AG14">
            <v>226420145</v>
          </cell>
          <cell r="AH14">
            <v>4837032</v>
          </cell>
          <cell r="AI14">
            <v>16251228</v>
          </cell>
          <cell r="AJ14">
            <v>0</v>
          </cell>
          <cell r="AK14">
            <v>21088260</v>
          </cell>
          <cell r="AP14">
            <v>247508405</v>
          </cell>
          <cell r="AQ14" t="str">
            <v>원</v>
          </cell>
        </row>
        <row r="15">
          <cell r="E15" t="str">
            <v>08 타  일  공  사</v>
          </cell>
          <cell r="J15">
            <v>0</v>
          </cell>
          <cell r="K15" t="str">
            <v>원</v>
          </cell>
          <cell r="AC15" t="str">
            <v>08 방수공사</v>
          </cell>
          <cell r="AD15">
            <v>19407277</v>
          </cell>
          <cell r="AE15">
            <v>70581909</v>
          </cell>
          <cell r="AF15">
            <v>0</v>
          </cell>
          <cell r="AG15">
            <v>89989186</v>
          </cell>
          <cell r="AH15">
            <v>7924562</v>
          </cell>
          <cell r="AI15">
            <v>35492672</v>
          </cell>
          <cell r="AJ15">
            <v>0</v>
          </cell>
          <cell r="AK15">
            <v>43417234</v>
          </cell>
          <cell r="AP15">
            <v>133406420</v>
          </cell>
          <cell r="AQ15" t="str">
            <v>원</v>
          </cell>
        </row>
        <row r="16">
          <cell r="E16" t="str">
            <v xml:space="preserve">09 석   공   사 </v>
          </cell>
          <cell r="J16">
            <v>0</v>
          </cell>
          <cell r="K16" t="str">
            <v>원</v>
          </cell>
          <cell r="AC16" t="str">
            <v xml:space="preserve">09 타일공사 </v>
          </cell>
          <cell r="AD16">
            <v>16066959</v>
          </cell>
          <cell r="AE16">
            <v>12595675</v>
          </cell>
          <cell r="AF16">
            <v>0</v>
          </cell>
          <cell r="AG16">
            <v>28662634</v>
          </cell>
          <cell r="AH16">
            <v>10984933</v>
          </cell>
          <cell r="AI16">
            <v>8914421</v>
          </cell>
          <cell r="AJ16">
            <v>0</v>
          </cell>
          <cell r="AK16">
            <v>19899354</v>
          </cell>
          <cell r="AP16">
            <v>48561988</v>
          </cell>
          <cell r="AQ16" t="str">
            <v>원</v>
          </cell>
        </row>
        <row r="17">
          <cell r="E17" t="str">
            <v>10 금  속  공  사</v>
          </cell>
          <cell r="J17">
            <v>0</v>
          </cell>
          <cell r="K17" t="str">
            <v>원</v>
          </cell>
          <cell r="AC17" t="str">
            <v>10 석공사</v>
          </cell>
          <cell r="AD17">
            <v>49053357</v>
          </cell>
          <cell r="AE17">
            <v>50919676</v>
          </cell>
          <cell r="AF17">
            <v>0</v>
          </cell>
          <cell r="AG17">
            <v>99973033</v>
          </cell>
          <cell r="AH17">
            <v>7417414</v>
          </cell>
          <cell r="AI17">
            <v>5123054</v>
          </cell>
          <cell r="AJ17">
            <v>0</v>
          </cell>
          <cell r="AK17">
            <v>12540468</v>
          </cell>
          <cell r="AP17">
            <v>112513501</v>
          </cell>
          <cell r="AQ17" t="str">
            <v>원</v>
          </cell>
        </row>
        <row r="18">
          <cell r="E18" t="str">
            <v xml:space="preserve">11 목   공   사 </v>
          </cell>
          <cell r="J18">
            <v>0</v>
          </cell>
          <cell r="K18" t="str">
            <v>원</v>
          </cell>
          <cell r="AC18" t="str">
            <v>11 목공사</v>
          </cell>
          <cell r="AD18">
            <v>105000687</v>
          </cell>
          <cell r="AE18">
            <v>6474028</v>
          </cell>
          <cell r="AF18">
            <v>0</v>
          </cell>
          <cell r="AG18">
            <v>111474715</v>
          </cell>
          <cell r="AH18">
            <v>3191759</v>
          </cell>
          <cell r="AI18">
            <v>6988896</v>
          </cell>
          <cell r="AJ18">
            <v>0</v>
          </cell>
          <cell r="AK18">
            <v>10180655</v>
          </cell>
          <cell r="AP18">
            <v>121655370</v>
          </cell>
          <cell r="AQ18" t="str">
            <v>원</v>
          </cell>
        </row>
        <row r="19">
          <cell r="E19" t="str">
            <v>12 미  장  공  사</v>
          </cell>
          <cell r="J19">
            <v>0</v>
          </cell>
          <cell r="K19" t="str">
            <v>원</v>
          </cell>
          <cell r="AC19" t="str">
            <v>12 건축음향내장공사</v>
          </cell>
          <cell r="AD19">
            <v>136055675</v>
          </cell>
          <cell r="AE19">
            <v>52735601</v>
          </cell>
          <cell r="AF19">
            <v>0</v>
          </cell>
          <cell r="AG19">
            <v>188791276</v>
          </cell>
          <cell r="AP19">
            <v>188791276</v>
          </cell>
          <cell r="AQ19" t="str">
            <v>원</v>
          </cell>
        </row>
        <row r="20">
          <cell r="E20" t="str">
            <v>13 창  호  공  사</v>
          </cell>
          <cell r="J20">
            <v>0</v>
          </cell>
          <cell r="K20" t="str">
            <v>원</v>
          </cell>
          <cell r="AC20" t="str">
            <v>13 금속공사</v>
          </cell>
          <cell r="AD20">
            <v>455543338</v>
          </cell>
          <cell r="AE20">
            <v>165367718</v>
          </cell>
          <cell r="AF20">
            <v>33723</v>
          </cell>
          <cell r="AG20">
            <v>620944779</v>
          </cell>
          <cell r="AH20">
            <v>24317084</v>
          </cell>
          <cell r="AI20">
            <v>16121617</v>
          </cell>
          <cell r="AJ20">
            <v>12863</v>
          </cell>
          <cell r="AK20">
            <v>40451564</v>
          </cell>
          <cell r="AP20">
            <v>661396343</v>
          </cell>
          <cell r="AQ20" t="str">
            <v>원</v>
          </cell>
        </row>
        <row r="21">
          <cell r="E21" t="str">
            <v>14 유  리   공  사</v>
          </cell>
          <cell r="J21">
            <v>0</v>
          </cell>
          <cell r="K21" t="str">
            <v>원</v>
          </cell>
          <cell r="AC21" t="str">
            <v>14 미장공사</v>
          </cell>
          <cell r="AD21">
            <v>3142023</v>
          </cell>
          <cell r="AE21">
            <v>73205710</v>
          </cell>
          <cell r="AF21">
            <v>295113</v>
          </cell>
          <cell r="AG21">
            <v>76642846</v>
          </cell>
          <cell r="AH21">
            <v>3366649</v>
          </cell>
          <cell r="AI21">
            <v>44505470</v>
          </cell>
          <cell r="AJ21">
            <v>15180</v>
          </cell>
          <cell r="AK21">
            <v>47887299</v>
          </cell>
          <cell r="AP21">
            <v>124530145</v>
          </cell>
          <cell r="AQ21" t="str">
            <v>원</v>
          </cell>
        </row>
        <row r="22">
          <cell r="E22" t="str">
            <v>15 도  장  공  사</v>
          </cell>
          <cell r="J22">
            <v>0</v>
          </cell>
          <cell r="K22" t="str">
            <v>원</v>
          </cell>
          <cell r="AC22" t="str">
            <v>15 창호공사</v>
          </cell>
          <cell r="AD22">
            <v>245767374</v>
          </cell>
          <cell r="AE22">
            <v>357966</v>
          </cell>
          <cell r="AF22">
            <v>0</v>
          </cell>
          <cell r="AG22">
            <v>246125340</v>
          </cell>
          <cell r="AH22">
            <v>49886199</v>
          </cell>
          <cell r="AI22">
            <v>160029</v>
          </cell>
          <cell r="AJ22">
            <v>0</v>
          </cell>
          <cell r="AK22">
            <v>50046228</v>
          </cell>
          <cell r="AP22">
            <v>296171568</v>
          </cell>
          <cell r="AQ22" t="str">
            <v>원</v>
          </cell>
        </row>
        <row r="23">
          <cell r="E23" t="str">
            <v>16 수  장  공  사</v>
          </cell>
          <cell r="J23">
            <v>0</v>
          </cell>
          <cell r="K23" t="str">
            <v>원</v>
          </cell>
          <cell r="AC23" t="str">
            <v>16 유리공사</v>
          </cell>
          <cell r="AD23">
            <v>58095273</v>
          </cell>
          <cell r="AE23">
            <v>30437764</v>
          </cell>
          <cell r="AF23">
            <v>0</v>
          </cell>
          <cell r="AG23">
            <v>88533037</v>
          </cell>
          <cell r="AH23">
            <v>10930609</v>
          </cell>
          <cell r="AI23">
            <v>5272278</v>
          </cell>
          <cell r="AJ23">
            <v>0</v>
          </cell>
          <cell r="AK23">
            <v>16202887</v>
          </cell>
          <cell r="AP23">
            <v>104735924</v>
          </cell>
          <cell r="AQ23" t="str">
            <v>원</v>
          </cell>
        </row>
        <row r="24">
          <cell r="E24" t="str">
            <v>17 지붕 및 홈통공사</v>
          </cell>
          <cell r="J24">
            <v>0</v>
          </cell>
          <cell r="K24" t="str">
            <v>원</v>
          </cell>
          <cell r="AC24" t="str">
            <v>17 도장공사</v>
          </cell>
          <cell r="AD24">
            <v>62737936</v>
          </cell>
          <cell r="AE24">
            <v>56061324</v>
          </cell>
          <cell r="AF24">
            <v>0</v>
          </cell>
          <cell r="AG24">
            <v>118799260</v>
          </cell>
          <cell r="AH24">
            <v>8406686</v>
          </cell>
          <cell r="AI24">
            <v>4376616</v>
          </cell>
          <cell r="AJ24">
            <v>0</v>
          </cell>
          <cell r="AK24">
            <v>12783302</v>
          </cell>
          <cell r="AP24">
            <v>131582562</v>
          </cell>
          <cell r="AQ24" t="str">
            <v>원</v>
          </cell>
        </row>
        <row r="25">
          <cell r="E25" t="str">
            <v xml:space="preserve">18 잡   공   사 </v>
          </cell>
          <cell r="J25">
            <v>0</v>
          </cell>
          <cell r="K25" t="str">
            <v>원</v>
          </cell>
          <cell r="AC25" t="str">
            <v>18 스페이스 후렘공사</v>
          </cell>
          <cell r="AD25">
            <v>38125162</v>
          </cell>
          <cell r="AE25">
            <v>10077600</v>
          </cell>
          <cell r="AF25">
            <v>1000000</v>
          </cell>
          <cell r="AG25">
            <v>49202762</v>
          </cell>
          <cell r="AP25">
            <v>49202762</v>
          </cell>
          <cell r="AQ25" t="str">
            <v>원</v>
          </cell>
        </row>
        <row r="26">
          <cell r="E26" t="str">
            <v>19 정화조설치공사</v>
          </cell>
          <cell r="J26">
            <v>0</v>
          </cell>
          <cell r="K26" t="str">
            <v>원</v>
          </cell>
          <cell r="AC26" t="str">
            <v>19 수장공사</v>
          </cell>
          <cell r="AD26">
            <v>468931584</v>
          </cell>
          <cell r="AE26">
            <v>35634265</v>
          </cell>
          <cell r="AF26">
            <v>34365</v>
          </cell>
          <cell r="AG26">
            <v>504600214</v>
          </cell>
          <cell r="AH26">
            <v>115579610</v>
          </cell>
          <cell r="AI26">
            <v>26787573</v>
          </cell>
          <cell r="AJ26">
            <v>0</v>
          </cell>
          <cell r="AK26">
            <v>142367183</v>
          </cell>
          <cell r="AP26">
            <v>646967397</v>
          </cell>
          <cell r="AQ26" t="str">
            <v>원</v>
          </cell>
        </row>
        <row r="27">
          <cell r="E27" t="str">
            <v>20 철  거  공  사</v>
          </cell>
          <cell r="J27">
            <v>0</v>
          </cell>
          <cell r="K27" t="str">
            <v>원</v>
          </cell>
          <cell r="AC27" t="str">
            <v>20 잡공사</v>
          </cell>
          <cell r="AD27">
            <v>84543386</v>
          </cell>
          <cell r="AE27">
            <v>21886475</v>
          </cell>
          <cell r="AF27">
            <v>0</v>
          </cell>
          <cell r="AG27">
            <v>106429861</v>
          </cell>
          <cell r="AH27">
            <v>32379202</v>
          </cell>
          <cell r="AI27">
            <v>1715030</v>
          </cell>
          <cell r="AJ27">
            <v>0</v>
          </cell>
          <cell r="AK27">
            <v>34094232</v>
          </cell>
          <cell r="AP27">
            <v>140524093</v>
          </cell>
          <cell r="AQ27" t="str">
            <v>원</v>
          </cell>
        </row>
        <row r="28">
          <cell r="E28" t="str">
            <v>21 골  재  비</v>
          </cell>
          <cell r="J28">
            <v>0</v>
          </cell>
          <cell r="K28" t="str">
            <v>원</v>
          </cell>
          <cell r="AC28" t="str">
            <v>21 마감공사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L28">
            <v>31197675</v>
          </cell>
          <cell r="AM28">
            <v>12684885</v>
          </cell>
          <cell r="AN28">
            <v>4278</v>
          </cell>
          <cell r="AO28">
            <v>43886838</v>
          </cell>
          <cell r="AP28">
            <v>43886838</v>
          </cell>
          <cell r="AQ28" t="str">
            <v>원</v>
          </cell>
        </row>
        <row r="29">
          <cell r="E29" t="str">
            <v>22 운  반  비</v>
          </cell>
          <cell r="J29">
            <v>0</v>
          </cell>
          <cell r="K29" t="str">
            <v>원</v>
          </cell>
          <cell r="AC29" t="str">
            <v>22 골재및운반비</v>
          </cell>
          <cell r="AD29">
            <v>9804150</v>
          </cell>
          <cell r="AE29">
            <v>4722045</v>
          </cell>
          <cell r="AF29">
            <v>2221380</v>
          </cell>
          <cell r="AG29">
            <v>16747575</v>
          </cell>
          <cell r="AH29">
            <v>4582934</v>
          </cell>
          <cell r="AI29">
            <v>2237810</v>
          </cell>
          <cell r="AJ29">
            <v>921434</v>
          </cell>
          <cell r="AK29">
            <v>7742178</v>
          </cell>
          <cell r="AL29">
            <v>59680</v>
          </cell>
          <cell r="AM29">
            <v>14642</v>
          </cell>
          <cell r="AN29">
            <v>6888</v>
          </cell>
          <cell r="AO29">
            <v>81210</v>
          </cell>
          <cell r="AP29">
            <v>24570963</v>
          </cell>
          <cell r="AQ29" t="str">
            <v>원</v>
          </cell>
        </row>
        <row r="30">
          <cell r="E30" t="str">
            <v>23 작 업 부 산 물</v>
          </cell>
          <cell r="J30">
            <v>0</v>
          </cell>
          <cell r="K30" t="str">
            <v>원</v>
          </cell>
          <cell r="AC30" t="str">
            <v>23 작업부산물</v>
          </cell>
          <cell r="AD30">
            <v>-2080800</v>
          </cell>
          <cell r="AE30">
            <v>0</v>
          </cell>
          <cell r="AF30">
            <v>0</v>
          </cell>
          <cell r="AG30">
            <v>-2080800</v>
          </cell>
          <cell r="AH30">
            <v>-520200</v>
          </cell>
          <cell r="AI30">
            <v>0</v>
          </cell>
          <cell r="AJ30">
            <v>0</v>
          </cell>
          <cell r="AK30">
            <v>-520200</v>
          </cell>
          <cell r="AL30">
            <v>-86700</v>
          </cell>
          <cell r="AM30">
            <v>0</v>
          </cell>
          <cell r="AN30">
            <v>0</v>
          </cell>
          <cell r="AO30">
            <v>-86700</v>
          </cell>
          <cell r="AP30">
            <v>-2687700</v>
          </cell>
          <cell r="AQ30" t="str">
            <v>원</v>
          </cell>
        </row>
        <row r="31">
          <cell r="AC31" t="str">
            <v>24 관급자재비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Q31" t="str">
            <v>원</v>
          </cell>
        </row>
        <row r="32">
          <cell r="E32" t="str">
            <v>합 계</v>
          </cell>
          <cell r="F32">
            <v>0</v>
          </cell>
          <cell r="G32">
            <v>0</v>
          </cell>
          <cell r="H32">
            <v>0</v>
          </cell>
          <cell r="J32">
            <v>0</v>
          </cell>
          <cell r="K32" t="str">
            <v>원</v>
          </cell>
          <cell r="AC32" t="str">
            <v>합 계</v>
          </cell>
          <cell r="AD32">
            <v>2046415259</v>
          </cell>
          <cell r="AE32">
            <v>1397110893</v>
          </cell>
          <cell r="AF32">
            <v>63209107</v>
          </cell>
          <cell r="AG32">
            <v>3506735259</v>
          </cell>
          <cell r="AH32">
            <v>338451767</v>
          </cell>
          <cell r="AI32">
            <v>419543428</v>
          </cell>
          <cell r="AJ32">
            <v>23055893</v>
          </cell>
          <cell r="AK32">
            <v>781051088</v>
          </cell>
          <cell r="AL32">
            <v>31812961</v>
          </cell>
          <cell r="AM32">
            <v>14898962</v>
          </cell>
          <cell r="AN32">
            <v>191665</v>
          </cell>
          <cell r="AO32">
            <v>46903588</v>
          </cell>
          <cell r="AP32">
            <v>4334689935</v>
          </cell>
          <cell r="AQ32" t="str">
            <v>원</v>
          </cell>
        </row>
        <row r="33">
          <cell r="E33" t="str">
            <v>나.토목공사</v>
          </cell>
          <cell r="AC33" t="str">
            <v>나.토목공사</v>
          </cell>
        </row>
        <row r="35">
          <cell r="E35" t="str">
            <v>01 토공사</v>
          </cell>
          <cell r="J35">
            <v>0</v>
          </cell>
          <cell r="K35" t="str">
            <v>원</v>
          </cell>
          <cell r="AC35" t="str">
            <v>01 토공사</v>
          </cell>
          <cell r="AD35">
            <v>492257</v>
          </cell>
          <cell r="AE35">
            <v>590533</v>
          </cell>
          <cell r="AF35">
            <v>823870</v>
          </cell>
          <cell r="AG35">
            <v>1906660</v>
          </cell>
          <cell r="AP35">
            <v>1906660</v>
          </cell>
          <cell r="AQ35" t="str">
            <v>원</v>
          </cell>
        </row>
        <row r="36">
          <cell r="E36" t="str">
            <v>02 하수도공사</v>
          </cell>
          <cell r="J36">
            <v>0</v>
          </cell>
          <cell r="K36" t="str">
            <v>원</v>
          </cell>
          <cell r="AC36" t="str">
            <v>02 구조물공사</v>
          </cell>
          <cell r="AD36">
            <v>4633590</v>
          </cell>
          <cell r="AE36">
            <v>42718344</v>
          </cell>
          <cell r="AF36">
            <v>131084</v>
          </cell>
          <cell r="AG36">
            <v>47483018</v>
          </cell>
          <cell r="AP36">
            <v>47483018</v>
          </cell>
          <cell r="AQ36" t="str">
            <v>원</v>
          </cell>
        </row>
        <row r="37">
          <cell r="E37" t="str">
            <v>03 포장공사</v>
          </cell>
          <cell r="J37">
            <v>0</v>
          </cell>
          <cell r="K37" t="str">
            <v>원</v>
          </cell>
          <cell r="AC37" t="str">
            <v>03 배수시설공사</v>
          </cell>
          <cell r="AD37">
            <v>13685630</v>
          </cell>
          <cell r="AE37">
            <v>17702877</v>
          </cell>
          <cell r="AF37">
            <v>795421</v>
          </cell>
          <cell r="AG37">
            <v>32183928</v>
          </cell>
          <cell r="AP37">
            <v>32183928</v>
          </cell>
          <cell r="AQ37" t="str">
            <v>원</v>
          </cell>
        </row>
        <row r="38">
          <cell r="E38" t="str">
            <v>04 옹벽공사</v>
          </cell>
          <cell r="J38">
            <v>0</v>
          </cell>
          <cell r="K38" t="str">
            <v>원</v>
          </cell>
          <cell r="AC38" t="str">
            <v>04 포장공사</v>
          </cell>
          <cell r="AD38">
            <v>23098180</v>
          </cell>
          <cell r="AE38">
            <v>39510964</v>
          </cell>
          <cell r="AF38">
            <v>720108</v>
          </cell>
          <cell r="AG38">
            <v>63329252</v>
          </cell>
          <cell r="AP38">
            <v>63329252</v>
          </cell>
          <cell r="AQ38" t="str">
            <v>원</v>
          </cell>
        </row>
        <row r="39">
          <cell r="E39" t="str">
            <v>05 화단박스공사</v>
          </cell>
          <cell r="J39">
            <v>0</v>
          </cell>
          <cell r="K39" t="str">
            <v>원</v>
          </cell>
          <cell r="AC39" t="str">
            <v>05 정문,후문및담장공사</v>
          </cell>
          <cell r="AD39">
            <v>39820550</v>
          </cell>
          <cell r="AE39">
            <v>12877260</v>
          </cell>
          <cell r="AF39">
            <v>684000</v>
          </cell>
          <cell r="AG39">
            <v>53381810</v>
          </cell>
          <cell r="AP39">
            <v>53381810</v>
          </cell>
          <cell r="AQ39" t="str">
            <v>원</v>
          </cell>
        </row>
        <row r="40">
          <cell r="E40" t="str">
            <v>06 구조물공사</v>
          </cell>
          <cell r="J40">
            <v>0</v>
          </cell>
          <cell r="K40" t="str">
            <v>원</v>
          </cell>
          <cell r="AC40" t="str">
            <v>06 체육장마사토포설공사</v>
          </cell>
          <cell r="AD40">
            <v>634900</v>
          </cell>
          <cell r="AE40">
            <v>236100</v>
          </cell>
          <cell r="AF40">
            <v>201635</v>
          </cell>
          <cell r="AG40">
            <v>1072635</v>
          </cell>
          <cell r="AP40">
            <v>1072635</v>
          </cell>
          <cell r="AQ40" t="str">
            <v>원</v>
          </cell>
        </row>
        <row r="41">
          <cell r="E41" t="str">
            <v>07 철거공사</v>
          </cell>
          <cell r="J41">
            <v>0</v>
          </cell>
          <cell r="K41" t="str">
            <v>원</v>
          </cell>
          <cell r="AC41" t="str">
            <v>07 철거및복구공사</v>
          </cell>
          <cell r="AD41">
            <v>148214</v>
          </cell>
          <cell r="AE41">
            <v>381226</v>
          </cell>
          <cell r="AF41">
            <v>149405</v>
          </cell>
          <cell r="AG41">
            <v>678845</v>
          </cell>
          <cell r="AP41">
            <v>678845</v>
          </cell>
          <cell r="AQ41" t="str">
            <v>원</v>
          </cell>
        </row>
        <row r="42">
          <cell r="E42" t="str">
            <v>08 사급자재비공사</v>
          </cell>
          <cell r="J42">
            <v>0</v>
          </cell>
          <cell r="K42" t="str">
            <v>원</v>
          </cell>
          <cell r="AC42" t="str">
            <v>소계</v>
          </cell>
          <cell r="AD42">
            <v>82513321</v>
          </cell>
          <cell r="AE42">
            <v>114017304</v>
          </cell>
          <cell r="AF42">
            <v>3505523</v>
          </cell>
          <cell r="AG42">
            <v>200036148</v>
          </cell>
          <cell r="AP42">
            <v>200036148</v>
          </cell>
          <cell r="AQ42" t="str">
            <v>원</v>
          </cell>
        </row>
        <row r="43">
          <cell r="E43" t="str">
            <v>09 운반비</v>
          </cell>
          <cell r="J43">
            <v>0</v>
          </cell>
          <cell r="K43" t="str">
            <v>원</v>
          </cell>
          <cell r="AC43" t="str">
            <v>08 운반비</v>
          </cell>
          <cell r="AD43">
            <v>0</v>
          </cell>
          <cell r="AE43">
            <v>0</v>
          </cell>
          <cell r="AF43">
            <v>1446095</v>
          </cell>
          <cell r="AG43">
            <v>1446095</v>
          </cell>
          <cell r="AP43">
            <v>1446095</v>
          </cell>
          <cell r="AQ43" t="str">
            <v>원</v>
          </cell>
        </row>
        <row r="44">
          <cell r="E44" t="str">
            <v>10 작업 부산물</v>
          </cell>
          <cell r="J44">
            <v>0</v>
          </cell>
          <cell r="K44" t="str">
            <v>원</v>
          </cell>
          <cell r="AC44" t="str">
            <v>09 작업 부산물</v>
          </cell>
          <cell r="AD44">
            <v>-84150</v>
          </cell>
          <cell r="AE44">
            <v>0</v>
          </cell>
          <cell r="AF44">
            <v>0</v>
          </cell>
          <cell r="AG44">
            <v>-84150</v>
          </cell>
          <cell r="AP44">
            <v>-84150</v>
          </cell>
          <cell r="AQ44" t="str">
            <v>원</v>
          </cell>
        </row>
        <row r="45">
          <cell r="E45" t="str">
            <v xml:space="preserve"> 11 폐기물처리수수료</v>
          </cell>
          <cell r="J45">
            <v>0</v>
          </cell>
          <cell r="K45" t="str">
            <v>원</v>
          </cell>
          <cell r="AC45" t="str">
            <v xml:space="preserve"> 10 관급자재비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P45">
            <v>0</v>
          </cell>
          <cell r="AQ45" t="str">
            <v>원</v>
          </cell>
        </row>
        <row r="46">
          <cell r="E46" t="str">
            <v>합계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 t="str">
            <v>원</v>
          </cell>
          <cell r="AC46" t="str">
            <v>합계</v>
          </cell>
          <cell r="AD46">
            <v>82429171</v>
          </cell>
          <cell r="AE46">
            <v>114017304</v>
          </cell>
          <cell r="AF46">
            <v>3505523</v>
          </cell>
          <cell r="AG46">
            <v>199951998</v>
          </cell>
          <cell r="AP46">
            <v>199951998</v>
          </cell>
          <cell r="AQ46" t="str">
            <v>원</v>
          </cell>
        </row>
        <row r="61">
          <cell r="E61" t="str">
            <v>다.기계설비공사</v>
          </cell>
          <cell r="AC61" t="str">
            <v>다.기계설비공사</v>
          </cell>
          <cell r="AG61" t="str">
            <v>신축동</v>
          </cell>
          <cell r="AH61" t="str">
            <v>본관동</v>
          </cell>
          <cell r="AI61" t="str">
            <v>본관동</v>
          </cell>
          <cell r="AJ61" t="str">
            <v>본관동</v>
          </cell>
          <cell r="AK61" t="str">
            <v>본관동</v>
          </cell>
          <cell r="AL61" t="str">
            <v>본관동증축</v>
          </cell>
          <cell r="AM61" t="str">
            <v>본관동증축</v>
          </cell>
          <cell r="AN61" t="str">
            <v>본관동증축</v>
          </cell>
          <cell r="AO61" t="str">
            <v>본관동증축</v>
          </cell>
        </row>
        <row r="62">
          <cell r="AG62" t="str">
            <v>합계</v>
          </cell>
          <cell r="AH62" t="str">
            <v>재료비</v>
          </cell>
          <cell r="AI62" t="str">
            <v>노무비</v>
          </cell>
          <cell r="AJ62" t="str">
            <v>경비</v>
          </cell>
          <cell r="AK62" t="str">
            <v>합계</v>
          </cell>
          <cell r="AL62" t="str">
            <v>재료비</v>
          </cell>
          <cell r="AM62" t="str">
            <v>노무비</v>
          </cell>
          <cell r="AN62" t="str">
            <v>경비</v>
          </cell>
          <cell r="AO62" t="str">
            <v>합계</v>
          </cell>
        </row>
        <row r="63">
          <cell r="E63" t="str">
            <v>01 옥외배관공사</v>
          </cell>
          <cell r="J63">
            <v>0</v>
          </cell>
          <cell r="K63" t="str">
            <v>원</v>
          </cell>
          <cell r="AC63" t="str">
            <v>01 장비설치공사</v>
          </cell>
          <cell r="AD63">
            <v>37696528</v>
          </cell>
          <cell r="AE63">
            <v>23950965</v>
          </cell>
          <cell r="AF63">
            <v>0</v>
          </cell>
          <cell r="AG63">
            <v>61647493</v>
          </cell>
          <cell r="AH63">
            <v>6782360</v>
          </cell>
          <cell r="AI63">
            <v>2412020</v>
          </cell>
          <cell r="AJ63">
            <v>0</v>
          </cell>
          <cell r="AK63">
            <v>9194380</v>
          </cell>
          <cell r="AP63">
            <v>70841873</v>
          </cell>
          <cell r="AQ63" t="str">
            <v>원</v>
          </cell>
        </row>
        <row r="64">
          <cell r="E64" t="str">
            <v>02 기계실배관공사</v>
          </cell>
          <cell r="J64">
            <v>0</v>
          </cell>
          <cell r="K64" t="str">
            <v>원</v>
          </cell>
          <cell r="AC64" t="str">
            <v>02 기계실배관공사</v>
          </cell>
          <cell r="AD64">
            <v>131491383</v>
          </cell>
          <cell r="AE64">
            <v>49145503</v>
          </cell>
          <cell r="AF64">
            <v>0</v>
          </cell>
          <cell r="AG64">
            <v>180636886</v>
          </cell>
          <cell r="AP64">
            <v>180636886</v>
          </cell>
          <cell r="AQ64" t="str">
            <v>원</v>
          </cell>
        </row>
        <row r="65">
          <cell r="E65" t="str">
            <v>03 난방배관공사</v>
          </cell>
          <cell r="J65">
            <v>0</v>
          </cell>
          <cell r="K65" t="str">
            <v>원</v>
          </cell>
          <cell r="AC65" t="str">
            <v>03 난방배관공사</v>
          </cell>
          <cell r="AH65">
            <v>28380365</v>
          </cell>
          <cell r="AI65">
            <v>47108338</v>
          </cell>
          <cell r="AJ65">
            <v>0</v>
          </cell>
          <cell r="AK65">
            <v>75488703</v>
          </cell>
          <cell r="AP65">
            <v>75488703</v>
          </cell>
          <cell r="AQ65" t="str">
            <v>원</v>
          </cell>
        </row>
        <row r="66">
          <cell r="E66" t="str">
            <v>04 위생배관공사</v>
          </cell>
          <cell r="J66">
            <v>0</v>
          </cell>
          <cell r="K66" t="str">
            <v>원</v>
          </cell>
          <cell r="AC66" t="str">
            <v>04 냉난방배관공사</v>
          </cell>
          <cell r="AD66">
            <v>234172219</v>
          </cell>
          <cell r="AE66">
            <v>153473404</v>
          </cell>
          <cell r="AF66">
            <v>0</v>
          </cell>
          <cell r="AG66">
            <v>387645623</v>
          </cell>
          <cell r="AP66">
            <v>387645623</v>
          </cell>
          <cell r="AQ66" t="str">
            <v>원</v>
          </cell>
        </row>
        <row r="67">
          <cell r="E67" t="str">
            <v>05 배기닥트설치공사</v>
          </cell>
          <cell r="J67">
            <v>0</v>
          </cell>
          <cell r="K67" t="str">
            <v>원</v>
          </cell>
          <cell r="AC67" t="str">
            <v>05 공조닥트설치공사</v>
          </cell>
          <cell r="AD67">
            <v>16918675</v>
          </cell>
          <cell r="AE67">
            <v>38126660</v>
          </cell>
          <cell r="AF67">
            <v>0</v>
          </cell>
          <cell r="AG67">
            <v>55045335</v>
          </cell>
          <cell r="AP67">
            <v>55045335</v>
          </cell>
          <cell r="AQ67" t="str">
            <v>원</v>
          </cell>
        </row>
        <row r="68">
          <cell r="E68" t="str">
            <v>06 가스배관공사</v>
          </cell>
          <cell r="J68">
            <v>0</v>
          </cell>
          <cell r="K68" t="str">
            <v>원</v>
          </cell>
          <cell r="AC68" t="str">
            <v>06 위생기구설치공사</v>
          </cell>
          <cell r="AD68">
            <v>28581934</v>
          </cell>
          <cell r="AE68">
            <v>14731155</v>
          </cell>
          <cell r="AF68">
            <v>0</v>
          </cell>
          <cell r="AG68">
            <v>43313089</v>
          </cell>
          <cell r="AH68">
            <v>2323379</v>
          </cell>
          <cell r="AI68">
            <v>6970913</v>
          </cell>
          <cell r="AJ68">
            <v>0</v>
          </cell>
          <cell r="AK68">
            <v>9294292</v>
          </cell>
          <cell r="AP68">
            <v>52607381</v>
          </cell>
          <cell r="AQ68" t="str">
            <v>원</v>
          </cell>
        </row>
        <row r="69">
          <cell r="AC69" t="str">
            <v>07 위생배관공사</v>
          </cell>
          <cell r="AD69">
            <v>54966551</v>
          </cell>
          <cell r="AE69">
            <v>57083740</v>
          </cell>
          <cell r="AF69">
            <v>0</v>
          </cell>
          <cell r="AG69">
            <v>112050291</v>
          </cell>
          <cell r="AP69">
            <v>112050291</v>
          </cell>
          <cell r="AQ69" t="str">
            <v>원</v>
          </cell>
        </row>
        <row r="70">
          <cell r="E70" t="str">
            <v>07 자동제어공사</v>
          </cell>
          <cell r="J70">
            <v>0</v>
          </cell>
          <cell r="K70" t="str">
            <v>원</v>
          </cell>
          <cell r="AC70" t="str">
            <v>08 도시가스배관공사</v>
          </cell>
          <cell r="AD70">
            <v>22420315</v>
          </cell>
          <cell r="AE70">
            <v>12539215</v>
          </cell>
          <cell r="AF70">
            <v>0</v>
          </cell>
          <cell r="AG70">
            <v>34959530</v>
          </cell>
          <cell r="AP70">
            <v>34959530</v>
          </cell>
          <cell r="AQ70" t="str">
            <v>원</v>
          </cell>
        </row>
        <row r="71">
          <cell r="E71" t="str">
            <v>08 소화배관공사</v>
          </cell>
          <cell r="J71">
            <v>0</v>
          </cell>
          <cell r="K71" t="str">
            <v>원</v>
          </cell>
          <cell r="AC71" t="str">
            <v>09 자동제어서치공사</v>
          </cell>
          <cell r="AD71">
            <v>31132209</v>
          </cell>
          <cell r="AE71">
            <v>4086978</v>
          </cell>
          <cell r="AF71">
            <v>0</v>
          </cell>
          <cell r="AG71">
            <v>35219187</v>
          </cell>
          <cell r="AP71">
            <v>35219187</v>
          </cell>
          <cell r="AQ71" t="str">
            <v>원</v>
          </cell>
        </row>
        <row r="72">
          <cell r="E72" t="str">
            <v>09 위생기구설치공사</v>
          </cell>
          <cell r="J72">
            <v>0</v>
          </cell>
          <cell r="K72" t="str">
            <v>원</v>
          </cell>
          <cell r="AC72" t="str">
            <v>10 연도설치공사</v>
          </cell>
          <cell r="AD72">
            <v>43364264</v>
          </cell>
          <cell r="AE72">
            <v>6692154</v>
          </cell>
          <cell r="AF72">
            <v>0</v>
          </cell>
          <cell r="AG72">
            <v>50056418</v>
          </cell>
          <cell r="AP72">
            <v>50056418</v>
          </cell>
          <cell r="AQ72" t="str">
            <v>원</v>
          </cell>
        </row>
        <row r="73">
          <cell r="E73" t="str">
            <v>10 급수급탕배관공사</v>
          </cell>
          <cell r="J73">
            <v>0</v>
          </cell>
          <cell r="K73" t="str">
            <v>원</v>
          </cell>
          <cell r="AC73" t="str">
            <v>11 방진설치공사</v>
          </cell>
          <cell r="AD73">
            <v>14923805</v>
          </cell>
          <cell r="AE73">
            <v>4324093</v>
          </cell>
          <cell r="AF73">
            <v>0</v>
          </cell>
          <cell r="AG73">
            <v>19247898</v>
          </cell>
          <cell r="AP73">
            <v>19247898</v>
          </cell>
          <cell r="AQ73" t="str">
            <v>원</v>
          </cell>
        </row>
        <row r="74">
          <cell r="E74" t="str">
            <v>11 오배수통기배관공사</v>
          </cell>
          <cell r="J74">
            <v>0</v>
          </cell>
          <cell r="K74" t="str">
            <v>원</v>
          </cell>
          <cell r="AC74" t="str">
            <v>12 환기닥트설치공사</v>
          </cell>
          <cell r="AH74">
            <v>15865991</v>
          </cell>
          <cell r="AI74">
            <v>7499700</v>
          </cell>
          <cell r="AJ74">
            <v>0</v>
          </cell>
          <cell r="AK74">
            <v>23365691</v>
          </cell>
          <cell r="AL74">
            <v>1566495</v>
          </cell>
          <cell r="AM74">
            <v>4088287</v>
          </cell>
          <cell r="AN74">
            <v>0</v>
          </cell>
          <cell r="AO74">
            <v>5654782</v>
          </cell>
          <cell r="AP74">
            <v>29020473</v>
          </cell>
          <cell r="AQ74" t="str">
            <v>원</v>
          </cell>
        </row>
        <row r="75">
          <cell r="E75" t="str">
            <v>합계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원</v>
          </cell>
          <cell r="AC75" t="str">
            <v>13 위생설비공사</v>
          </cell>
          <cell r="AH75">
            <v>27036309</v>
          </cell>
          <cell r="AI75">
            <v>31424526</v>
          </cell>
          <cell r="AJ75">
            <v>0</v>
          </cell>
          <cell r="AK75">
            <v>58460835</v>
          </cell>
          <cell r="AL75">
            <v>682861</v>
          </cell>
          <cell r="AM75">
            <v>1285389</v>
          </cell>
          <cell r="AN75">
            <v>0</v>
          </cell>
          <cell r="AO75">
            <v>1968250</v>
          </cell>
          <cell r="AP75">
            <v>60429085</v>
          </cell>
          <cell r="AQ75" t="str">
            <v>원</v>
          </cell>
        </row>
        <row r="76">
          <cell r="AC76" t="str">
            <v>14 가스설비공사</v>
          </cell>
          <cell r="AL76">
            <v>1286720</v>
          </cell>
          <cell r="AM76">
            <v>1172107</v>
          </cell>
          <cell r="AN76">
            <v>0</v>
          </cell>
          <cell r="AO76">
            <v>2458827</v>
          </cell>
          <cell r="AP76">
            <v>2458827</v>
          </cell>
          <cell r="AQ76" t="str">
            <v>원</v>
          </cell>
        </row>
        <row r="77">
          <cell r="AC77" t="str">
            <v>12 관급장비설치공사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P77">
            <v>0</v>
          </cell>
        </row>
        <row r="78">
          <cell r="AC78" t="str">
            <v>합계</v>
          </cell>
          <cell r="AD78">
            <v>615667883</v>
          </cell>
          <cell r="AE78">
            <v>364153867</v>
          </cell>
          <cell r="AF78">
            <v>0</v>
          </cell>
          <cell r="AG78">
            <v>979821750</v>
          </cell>
          <cell r="AH78">
            <v>80388404</v>
          </cell>
          <cell r="AI78">
            <v>95415497</v>
          </cell>
          <cell r="AJ78">
            <v>0</v>
          </cell>
          <cell r="AK78">
            <v>175803901</v>
          </cell>
          <cell r="AL78">
            <v>3536076</v>
          </cell>
          <cell r="AM78">
            <v>6545783</v>
          </cell>
          <cell r="AN78">
            <v>0</v>
          </cell>
          <cell r="AO78">
            <v>10081859</v>
          </cell>
          <cell r="AP78">
            <v>1165707510</v>
          </cell>
          <cell r="AQ78" t="str">
            <v>원</v>
          </cell>
        </row>
        <row r="90">
          <cell r="D90" t="str">
            <v xml:space="preserve">  2.간접노무비</v>
          </cell>
          <cell r="J90">
            <v>0</v>
          </cell>
          <cell r="K90" t="str">
            <v>원</v>
          </cell>
          <cell r="AB90" t="str">
            <v xml:space="preserve">  2.간접노무비</v>
          </cell>
          <cell r="AI90" t="str">
            <v>원</v>
          </cell>
          <cell r="AP90">
            <v>223949137</v>
          </cell>
          <cell r="AQ90" t="str">
            <v>원</v>
          </cell>
        </row>
        <row r="91">
          <cell r="D91" t="str">
            <v xml:space="preserve">  3.경   비</v>
          </cell>
          <cell r="AB91" t="str">
            <v xml:space="preserve">  3.경   비</v>
          </cell>
          <cell r="AQ91" t="str">
            <v>원</v>
          </cell>
        </row>
        <row r="92">
          <cell r="E92" t="str">
            <v>(1) 산재보험료</v>
          </cell>
          <cell r="J92">
            <v>0</v>
          </cell>
          <cell r="K92" t="str">
            <v>원</v>
          </cell>
          <cell r="AC92" t="str">
            <v>(1) 산재보험료</v>
          </cell>
          <cell r="AI92" t="str">
            <v>원</v>
          </cell>
          <cell r="AP92">
            <v>94882855</v>
          </cell>
          <cell r="AQ92" t="str">
            <v>원</v>
          </cell>
        </row>
        <row r="93">
          <cell r="E93" t="str">
            <v>(2) 안전관리비</v>
          </cell>
          <cell r="J93">
            <v>21630302</v>
          </cell>
          <cell r="K93" t="str">
            <v>원</v>
          </cell>
          <cell r="AC93" t="str">
            <v>(2) 안전관리비</v>
          </cell>
          <cell r="AI93" t="str">
            <v>원</v>
          </cell>
          <cell r="AP93">
            <v>127105582</v>
          </cell>
          <cell r="AQ93" t="str">
            <v>원</v>
          </cell>
        </row>
        <row r="94">
          <cell r="E94" t="str">
            <v>(3) 고용보험료</v>
          </cell>
          <cell r="K94" t="str">
            <v>원</v>
          </cell>
          <cell r="AC94" t="str">
            <v>(3) 고용보험료</v>
          </cell>
          <cell r="AI94" t="str">
            <v>원</v>
          </cell>
          <cell r="AP94">
            <v>12774584</v>
          </cell>
          <cell r="AQ94" t="str">
            <v>원</v>
          </cell>
        </row>
        <row r="95">
          <cell r="E95" t="str">
            <v>(4) 기타경비</v>
          </cell>
          <cell r="J95">
            <v>0</v>
          </cell>
          <cell r="K95" t="str">
            <v>원</v>
          </cell>
          <cell r="AC95" t="str">
            <v>(4) 기타경비</v>
          </cell>
          <cell r="AI95" t="str">
            <v>원</v>
          </cell>
          <cell r="AP95">
            <v>266077649.27272728</v>
          </cell>
          <cell r="AQ95" t="str">
            <v>원</v>
          </cell>
        </row>
        <row r="96">
          <cell r="E96" t="str">
            <v>(5) 퇴직공제부금비</v>
          </cell>
          <cell r="J96">
            <v>0</v>
          </cell>
          <cell r="K96" t="str">
            <v>원</v>
          </cell>
          <cell r="AC96" t="str">
            <v>(5) 퇴직공제부금비</v>
          </cell>
          <cell r="AI96" t="str">
            <v>원</v>
          </cell>
          <cell r="AJ96" t="str">
            <v xml:space="preserve">해  당  없  음 </v>
          </cell>
          <cell r="AQ96" t="str">
            <v>원</v>
          </cell>
          <cell r="AR96" t="str">
            <v xml:space="preserve"> 해당없음</v>
          </cell>
        </row>
        <row r="97">
          <cell r="D97" t="str">
            <v xml:space="preserve">  4.일반관리비</v>
          </cell>
          <cell r="J97">
            <v>0</v>
          </cell>
          <cell r="K97" t="str">
            <v>원</v>
          </cell>
          <cell r="AB97" t="str">
            <v xml:space="preserve">  4.일반관리비</v>
          </cell>
          <cell r="AI97" t="str">
            <v>원</v>
          </cell>
          <cell r="AP97">
            <v>0</v>
          </cell>
          <cell r="AQ97" t="str">
            <v>원</v>
          </cell>
        </row>
        <row r="98">
          <cell r="D98" t="str">
            <v xml:space="preserve">  5.이   윤</v>
          </cell>
          <cell r="J98">
            <v>0</v>
          </cell>
          <cell r="K98" t="str">
            <v>원</v>
          </cell>
          <cell r="AB98" t="str">
            <v xml:space="preserve">  5.이   윤</v>
          </cell>
          <cell r="AI98" t="str">
            <v>원</v>
          </cell>
          <cell r="AP98">
            <v>0</v>
          </cell>
          <cell r="AQ98" t="str">
            <v>원</v>
          </cell>
        </row>
        <row r="99">
          <cell r="D99" t="str">
            <v xml:space="preserve">  6.공사손해보험료</v>
          </cell>
          <cell r="J99">
            <v>0</v>
          </cell>
          <cell r="K99" t="str">
            <v>원</v>
          </cell>
          <cell r="L99" t="str">
            <v xml:space="preserve">해  당  없  음 </v>
          </cell>
          <cell r="AB99" t="str">
            <v xml:space="preserve">  6.공사손해보험료</v>
          </cell>
          <cell r="AI99" t="str">
            <v>원</v>
          </cell>
          <cell r="AJ99" t="str">
            <v xml:space="preserve">해  당  없  음 </v>
          </cell>
          <cell r="AP99">
            <v>0</v>
          </cell>
          <cell r="AQ99" t="str">
            <v>원</v>
          </cell>
          <cell r="AR99" t="str">
            <v xml:space="preserve"> 해당없음</v>
          </cell>
        </row>
        <row r="100">
          <cell r="D100" t="str">
            <v xml:space="preserve">  7.부가가치세</v>
          </cell>
          <cell r="J100">
            <v>2163030</v>
          </cell>
          <cell r="K100" t="str">
            <v>원</v>
          </cell>
          <cell r="AB100" t="str">
            <v xml:space="preserve">  7.부가가치세</v>
          </cell>
          <cell r="AI100" t="str">
            <v>원</v>
          </cell>
          <cell r="AP100">
            <v>642513925</v>
          </cell>
          <cell r="AQ100" t="str">
            <v>원</v>
          </cell>
        </row>
        <row r="102">
          <cell r="D102" t="str">
            <v xml:space="preserve"> 8.총   계</v>
          </cell>
          <cell r="J102">
            <v>23793332</v>
          </cell>
          <cell r="K102" t="str">
            <v>원</v>
          </cell>
          <cell r="AB102" t="str">
            <v xml:space="preserve"> 8.총   계</v>
          </cell>
          <cell r="AI102" t="str">
            <v>원</v>
          </cell>
          <cell r="AP102">
            <v>7067653175.272727</v>
          </cell>
          <cell r="AQ102" t="str">
            <v>원</v>
          </cell>
        </row>
        <row r="105">
          <cell r="AP105">
            <v>0</v>
          </cell>
        </row>
        <row r="107">
          <cell r="AP107">
            <v>0</v>
          </cell>
        </row>
        <row r="118">
          <cell r="AB118" t="str">
            <v xml:space="preserve">  2.간접노무비</v>
          </cell>
          <cell r="AI118" t="str">
            <v>원</v>
          </cell>
          <cell r="AQ118" t="str">
            <v>원</v>
          </cell>
        </row>
        <row r="119">
          <cell r="AB119" t="str">
            <v xml:space="preserve">  3.경   비</v>
          </cell>
          <cell r="AQ119" t="str">
            <v>원</v>
          </cell>
        </row>
        <row r="120">
          <cell r="AC120" t="str">
            <v>(1) 산재보험료</v>
          </cell>
          <cell r="AI120" t="str">
            <v>원</v>
          </cell>
          <cell r="AP120">
            <v>94882855</v>
          </cell>
          <cell r="AQ120" t="str">
            <v>원</v>
          </cell>
        </row>
        <row r="121">
          <cell r="AC121" t="str">
            <v>(2) 안전관리비</v>
          </cell>
          <cell r="AI121" t="str">
            <v>원</v>
          </cell>
          <cell r="AP121">
            <v>127105582</v>
          </cell>
          <cell r="AQ121" t="str">
            <v>원</v>
          </cell>
        </row>
        <row r="122">
          <cell r="AC122" t="str">
            <v>(3) 고용보험료</v>
          </cell>
          <cell r="AI122" t="str">
            <v>원</v>
          </cell>
          <cell r="AP122">
            <v>12774584</v>
          </cell>
          <cell r="AQ122" t="str">
            <v>원</v>
          </cell>
        </row>
        <row r="123">
          <cell r="AC123" t="str">
            <v>(4) 기타경비</v>
          </cell>
          <cell r="AI123" t="str">
            <v>원</v>
          </cell>
          <cell r="AQ123" t="str">
            <v>원</v>
          </cell>
        </row>
        <row r="124">
          <cell r="AC124" t="str">
            <v>(5) 퇴직공제부금비</v>
          </cell>
          <cell r="AI124" t="str">
            <v>원</v>
          </cell>
          <cell r="AJ124" t="str">
            <v xml:space="preserve">해  당  없  음 </v>
          </cell>
          <cell r="AQ124" t="str">
            <v>원</v>
          </cell>
          <cell r="AR124" t="str">
            <v xml:space="preserve"> 해당없음</v>
          </cell>
        </row>
        <row r="125">
          <cell r="AB125" t="str">
            <v xml:space="preserve">  4.일반관리비</v>
          </cell>
          <cell r="AI125" t="str">
            <v>원</v>
          </cell>
          <cell r="AQ125" t="str">
            <v>원</v>
          </cell>
        </row>
        <row r="126">
          <cell r="AB126" t="str">
            <v xml:space="preserve">  5.이   윤</v>
          </cell>
          <cell r="AI126" t="str">
            <v>원</v>
          </cell>
          <cell r="AQ126" t="str">
            <v>원</v>
          </cell>
        </row>
        <row r="127">
          <cell r="AB127" t="str">
            <v xml:space="preserve">  6.공사손해보험료</v>
          </cell>
          <cell r="AI127" t="str">
            <v>원</v>
          </cell>
          <cell r="AJ127" t="str">
            <v xml:space="preserve">해  당  없  음 </v>
          </cell>
          <cell r="AQ127" t="str">
            <v>원</v>
          </cell>
          <cell r="AR127" t="str">
            <v xml:space="preserve"> 해당없음</v>
          </cell>
        </row>
        <row r="128">
          <cell r="AB128" t="str">
            <v xml:space="preserve">  7.부가가치세</v>
          </cell>
          <cell r="AI128" t="str">
            <v>원</v>
          </cell>
          <cell r="AQ128" t="str">
            <v>원</v>
          </cell>
        </row>
        <row r="130">
          <cell r="AB130" t="str">
            <v xml:space="preserve"> 8.총   계</v>
          </cell>
          <cell r="AI130" t="str">
            <v>원</v>
          </cell>
          <cell r="AQ130" t="str">
            <v>원</v>
          </cell>
        </row>
      </sheetData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한강운반비"/>
      <sheetName val="중기사용료"/>
      <sheetName val="전기단가조사서"/>
      <sheetName val="개요"/>
      <sheetName val="신우"/>
      <sheetName val="청천내"/>
      <sheetName val="N賃率-職"/>
      <sheetName val="청주과학대학내역서(타견적)"/>
      <sheetName val="내역서단가산출용"/>
      <sheetName val="선급금신청서"/>
      <sheetName val="일위대가"/>
      <sheetName val="제품별"/>
      <sheetName val="#REF"/>
      <sheetName val="여과지동"/>
      <sheetName val="기초자료"/>
      <sheetName val="9GNG운반"/>
      <sheetName val="자재단가"/>
      <sheetName val="입찰견적보고서"/>
      <sheetName val="J直材4"/>
      <sheetName val="TNC(1안)"/>
      <sheetName val="UNIT"/>
      <sheetName val="XL4Poppy"/>
      <sheetName val="일위"/>
      <sheetName val="데이타"/>
      <sheetName val="식재인부"/>
      <sheetName val="I一般比"/>
      <sheetName val="문학간접"/>
      <sheetName val="Sheet1"/>
      <sheetName val="유림총괄"/>
      <sheetName val="본사인상전"/>
      <sheetName val="터파기및재료"/>
      <sheetName val="노임단가"/>
      <sheetName val="제36-40호표"/>
      <sheetName val="산출내역서집계표"/>
      <sheetName val="직재"/>
      <sheetName val="하조서"/>
      <sheetName val="20관리비율"/>
      <sheetName val="제조 경영"/>
      <sheetName val="산출근거"/>
      <sheetName val="단가 및 재료비"/>
      <sheetName val="내역"/>
      <sheetName val="덕전리"/>
      <sheetName val="일위대가(가설)"/>
      <sheetName val="Y-WORK"/>
      <sheetName val="차액보증"/>
      <sheetName val="기초단가"/>
      <sheetName val="원가서"/>
      <sheetName val="토공사B동추가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실내건축일위대가"/>
      <sheetName val="일위대가(1)"/>
      <sheetName val="암거"/>
      <sheetName val="포장공"/>
      <sheetName val="배수공"/>
      <sheetName val="금융비용"/>
      <sheetName val="연습"/>
      <sheetName val="원가 (2)"/>
      <sheetName val="재집"/>
      <sheetName val="열차무선 수량집계"/>
      <sheetName val="원본(갑지)"/>
      <sheetName val="PANEL_인원산출"/>
      <sheetName val="타견적서_영시스템"/>
      <sheetName val="단가대비표_(2)"/>
      <sheetName val="집계표"/>
      <sheetName val="Total"/>
      <sheetName val="역공종"/>
      <sheetName val="danga"/>
      <sheetName val="단"/>
      <sheetName val="인건비"/>
      <sheetName val="C-노임단가"/>
      <sheetName val="Sheet2"/>
      <sheetName val="2"/>
      <sheetName val="요율"/>
      <sheetName val="단가"/>
      <sheetName val="공통"/>
      <sheetName val="기초DATA(2)"/>
      <sheetName val="산출"/>
      <sheetName val="집계"/>
      <sheetName val="쇠(1)"/>
      <sheetName val="가격(3)"/>
      <sheetName val="합천내역"/>
      <sheetName val="일위_파일"/>
      <sheetName val="샘플표지"/>
      <sheetName val="실행철강하도"/>
      <sheetName val="실행내역서 "/>
      <sheetName val="Sheet9"/>
      <sheetName val="가설개략"/>
      <sheetName val="입력"/>
      <sheetName val="직노"/>
      <sheetName val="관로공표지"/>
      <sheetName val="샌딩 에폭시 도장"/>
      <sheetName val="일반문틀 설치"/>
      <sheetName val="소요자재"/>
      <sheetName val="00상노임"/>
      <sheetName val="96보완계획7.12"/>
      <sheetName val="ABUT수량-A1"/>
      <sheetName val="SW개발대상목록(기능점수)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입찰안"/>
      <sheetName val="매출매입"/>
      <sheetName val="AS포장복구 "/>
      <sheetName val="내역서적용"/>
      <sheetName val="일위대가표"/>
      <sheetName val="단가표"/>
      <sheetName val="4안전율"/>
      <sheetName val="DATE"/>
      <sheetName val="소방공사"/>
      <sheetName val="전기공사"/>
      <sheetName val="건설공사"/>
      <sheetName val="정보통신공사"/>
      <sheetName val="45,46"/>
      <sheetName val="인건-측정"/>
      <sheetName val="이름정의"/>
      <sheetName val="초기화면"/>
      <sheetName val="자료입력"/>
      <sheetName val="연부97-1"/>
      <sheetName val="수자재단위당"/>
      <sheetName val="기본일위"/>
      <sheetName val="CAUDIT"/>
      <sheetName val="변경갑지"/>
      <sheetName val="증감(갑지)"/>
      <sheetName val="남양내역"/>
      <sheetName val="단가대비표(SYS)"/>
      <sheetName val="제조노임"/>
      <sheetName val="5.단가대비표"/>
      <sheetName val="설직재-1"/>
      <sheetName val="일위대가1"/>
      <sheetName val="APT"/>
      <sheetName val="배수관공"/>
      <sheetName val="조명시설"/>
      <sheetName val="단가산출서"/>
      <sheetName val="저수조"/>
      <sheetName val="FM3(2~6공)"/>
      <sheetName val="잔토처리"/>
      <sheetName val="복구단가"/>
      <sheetName val="개소별수량산출"/>
      <sheetName val="위치"/>
      <sheetName val="DHEQSUPT"/>
      <sheetName val="범용개발순소요비용"/>
      <sheetName val="노임"/>
      <sheetName val="견적정보"/>
      <sheetName val="집계표(육상)"/>
      <sheetName val="내역서변경성원"/>
      <sheetName val="예측단가간지"/>
      <sheetName val="감리매출"/>
      <sheetName val="48일위"/>
      <sheetName val="22철거수량"/>
      <sheetName val="최종총괄"/>
      <sheetName val="세부산출내역서"/>
      <sheetName val="2.어플리케이션보정계수"/>
      <sheetName val="직접비내역서"/>
      <sheetName val="Sheet6"/>
      <sheetName val="#3_일위대가목록"/>
      <sheetName val="DATA"/>
      <sheetName val="내역서2안"/>
      <sheetName val="copy"/>
      <sheetName val="식음료"/>
      <sheetName val="감액총괄표"/>
      <sheetName val="대치판정"/>
      <sheetName val="인원계획-미화"/>
      <sheetName val="VXXXXXXX"/>
      <sheetName val="열차제어동"/>
      <sheetName val="전기성능동"/>
      <sheetName val="차량시스템인자"/>
      <sheetName val="차량부품동"/>
      <sheetName val="호별계약현황"/>
      <sheetName val="배관배선 단가조사"/>
      <sheetName val="일위대가집계"/>
      <sheetName val="BID"/>
      <sheetName val="지구단위계획"/>
      <sheetName val="COPING"/>
      <sheetName val="사다리"/>
      <sheetName val="코드표"/>
      <sheetName val="대창(장성)"/>
      <sheetName val="연차(일위)"/>
      <sheetName val="cp-e1"/>
      <sheetName val="요약&amp;결과"/>
      <sheetName val="실행내역"/>
      <sheetName val="데리네이타현황"/>
      <sheetName val="1.ER유체응용"/>
      <sheetName val="4.시험장비"/>
      <sheetName val="연장및면적(좌측)"/>
      <sheetName val="플랜트 설치"/>
      <sheetName val="시화점실행"/>
      <sheetName val="산출내역서"/>
      <sheetName val="판매시설"/>
      <sheetName val="일반부표"/>
      <sheetName val="정보"/>
      <sheetName val="O＆P"/>
      <sheetName val="부하계산서"/>
      <sheetName val="49일위"/>
      <sheetName val="입력변수"/>
      <sheetName val="1.우편집중내역서"/>
      <sheetName val="기계경비일람"/>
      <sheetName val="06 일위대가목록"/>
      <sheetName val="도급"/>
      <sheetName val="설계예산서"/>
      <sheetName val="1안"/>
      <sheetName val="업체별공사이행등급"/>
      <sheetName val="98수문일위"/>
      <sheetName val="1.수인터널"/>
      <sheetName val="자단"/>
      <sheetName val="인공산출"/>
      <sheetName val="품목"/>
      <sheetName val="출력X"/>
      <sheetName val="슬래브(PF)(하류)"/>
      <sheetName val="설계내역"/>
      <sheetName val="공사개요"/>
      <sheetName val="갑지(추정)"/>
      <sheetName val="도급실행(본관-주차장)"/>
      <sheetName val="콘크리트타설집계표"/>
      <sheetName val="6PILE  (돌출)"/>
      <sheetName val="PANEL_인원산출1"/>
      <sheetName val="타견적서_영시스템1"/>
      <sheetName val="단가대비표_(2)1"/>
      <sheetName val="단가_및_재료비"/>
      <sheetName val="96보완계획7_12"/>
      <sheetName val="제조_경영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열차무선_수량집계"/>
      <sheetName val="원가_(2)"/>
      <sheetName val="샌딩_에폭시_도장"/>
      <sheetName val="일반문틀_설치"/>
      <sheetName val="AS포장복구_"/>
      <sheetName val="BJJIN"/>
      <sheetName val="FAX"/>
      <sheetName val="sw1"/>
      <sheetName val="PI"/>
      <sheetName val="기초코드"/>
      <sheetName val="2F 회의실견적(5_14 일대)"/>
      <sheetName val="시중노임단가"/>
      <sheetName val="갑지"/>
      <sheetName val="수도권센터"/>
      <sheetName val="기흥영업소"/>
      <sheetName val="사원정보"/>
      <sheetName val="편성표"/>
      <sheetName val="설계조건"/>
      <sheetName val="토목-물가"/>
      <sheetName val="역무용(산출)"/>
      <sheetName val="철거수량(전송)"/>
      <sheetName val="S-ding"/>
      <sheetName val="2.건축"/>
      <sheetName val="직접비"/>
      <sheetName val="단위단가"/>
      <sheetName val="프랜트면허"/>
      <sheetName val="본실행경비"/>
      <sheetName val="토공사"/>
      <sheetName val="목차"/>
      <sheetName val="인사자료총집계"/>
      <sheetName val="내역(2019년8월)"/>
      <sheetName val="식품체험관(시설유지보수)"/>
      <sheetName val="안양동교 1안"/>
      <sheetName val="매립"/>
      <sheetName val="돈암사업"/>
      <sheetName val="공사기본내용입력"/>
      <sheetName val="파이프류"/>
      <sheetName val="난간벽단위"/>
      <sheetName val="추가예산"/>
      <sheetName val="TYPE1"/>
      <sheetName val="변경내역"/>
      <sheetName val="날개벽수량표"/>
      <sheetName val="원형1호맨홀토공수량"/>
      <sheetName val="연결관조서 (토사)"/>
      <sheetName val="연결관수량 (2)"/>
      <sheetName val="연약지반 구분"/>
      <sheetName val="구조물터파기수량집계"/>
      <sheetName val="측구터파기공수량집계"/>
      <sheetName val="빙장비사양"/>
      <sheetName val="배수공 시멘트 및 골재량 산출"/>
      <sheetName val="토공(우물통,기타) "/>
      <sheetName val="공사비산출"/>
      <sheetName val="품셈"/>
      <sheetName val="CJE"/>
      <sheetName val="전체"/>
      <sheetName val="Cover"/>
      <sheetName val="총괄표"/>
      <sheetName val=""/>
      <sheetName val="설계내역서"/>
      <sheetName val="주안3차A-A"/>
      <sheetName val="PLT8500"/>
      <sheetName val="기계공사"/>
      <sheetName val="실행내역서_"/>
      <sheetName val="5_단가대비표"/>
      <sheetName val="2_어플리케이션보정계수"/>
      <sheetName val="예총"/>
      <sheetName val="평3"/>
      <sheetName val="CONCRETE"/>
      <sheetName val="원가계산서"/>
      <sheetName val="도수로수량산출"/>
      <sheetName val="공사비집계"/>
      <sheetName val="간선"/>
      <sheetName val="(C)원내역"/>
      <sheetName val="원가"/>
      <sheetName val="A-4"/>
      <sheetName val="단중표"/>
      <sheetName val="4차공사내역"/>
      <sheetName val="선원교상-교대A(1)"/>
      <sheetName val="전신환매도율"/>
      <sheetName val="경비"/>
      <sheetName val="마감LIST-1"/>
      <sheetName val="경비 (2)"/>
      <sheetName val="MOTOR"/>
      <sheetName val="소방사항"/>
      <sheetName val="Macro1"/>
      <sheetName val="입찰보고"/>
      <sheetName val="설계(안)"/>
      <sheetName val="과천MAIN"/>
      <sheetName val="A 견적"/>
      <sheetName val="조명율표"/>
      <sheetName val="FAB별"/>
      <sheetName val="C.배수관공"/>
      <sheetName val="노임단가표"/>
      <sheetName val="1,2공구원가계산서"/>
      <sheetName val="2공구산출내역"/>
      <sheetName val="1공구산출내역서"/>
      <sheetName val="을"/>
      <sheetName val="공종단가"/>
      <sheetName val="1호기2차(위탁)"/>
      <sheetName val="설계서"/>
      <sheetName val="내역서1999.8최종"/>
      <sheetName val="DAT(목표)"/>
      <sheetName val="계산정보"/>
      <sheetName val="노무비"/>
      <sheetName val="잔수량(작성)"/>
      <sheetName val="대비2"/>
      <sheetName val="설계"/>
      <sheetName val="총도"/>
      <sheetName val="간접"/>
      <sheetName val="저장품(`96결산)"/>
      <sheetName val="준공정산"/>
      <sheetName val="실행예산"/>
      <sheetName val="건축내역"/>
      <sheetName val="증감내역서"/>
      <sheetName val="인공LIST"/>
      <sheetName val="손익분석"/>
      <sheetName val="각형맨홀"/>
      <sheetName val="주요측점"/>
      <sheetName val="보고"/>
      <sheetName val="평가데이터"/>
      <sheetName val="대림경상68억"/>
      <sheetName val="공사대장"/>
      <sheetName val="4.경비 5.영업외수지"/>
      <sheetName val="학생내역"/>
      <sheetName val="통신원가"/>
      <sheetName val="보차도경계석"/>
      <sheetName val="배관배선_단가조사"/>
      <sheetName val="안양동교_1안"/>
      <sheetName val="확약서"/>
      <sheetName val="20_10_100"/>
      <sheetName val="도근좌표"/>
      <sheetName val="기준_국가명"/>
      <sheetName val="수리결과"/>
      <sheetName val="인부노임"/>
      <sheetName val="연결관수량"/>
      <sheetName val="위치조서"/>
      <sheetName val="구조물공"/>
      <sheetName val="식생블럭단위수량"/>
      <sheetName val="표지"/>
      <sheetName val="토사(PE)"/>
      <sheetName val="영외수비2"/>
      <sheetName val="설비2차"/>
      <sheetName val="건축공사실행"/>
      <sheetName val="세부내역"/>
      <sheetName val="2002공임"/>
      <sheetName val="2002자재가격"/>
      <sheetName val="재료"/>
      <sheetName val="설치자재"/>
      <sheetName val="오억미만"/>
      <sheetName val="순공사비"/>
      <sheetName val="차수"/>
      <sheetName val="gaeyo"/>
      <sheetName val="공사비"/>
      <sheetName val="1-2. 산출근거및단가(학술연구부문)"/>
      <sheetName val="PANEL_인원산출2"/>
      <sheetName val="타견적서_영시스템2"/>
      <sheetName val="단가대비표_(2)2"/>
      <sheetName val="단가_및_재료비1"/>
      <sheetName val="제조_경영1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원가_(2)1"/>
      <sheetName val="열차무선_수량집계1"/>
      <sheetName val="샌딩_에폭시_도장1"/>
      <sheetName val="일반문틀_설치1"/>
      <sheetName val="96보완계획7_121"/>
      <sheetName val="AS포장복구_1"/>
      <sheetName val="1_ER유체응용"/>
      <sheetName val="4_시험장비"/>
      <sheetName val="플랜트_설치"/>
      <sheetName val="1_우편집중내역서"/>
      <sheetName val="06_일위대가목록"/>
      <sheetName val="6PILE__(돌출)"/>
      <sheetName val="1_수인터널"/>
      <sheetName val="2F_회의실견적(5_14_일대)"/>
      <sheetName val="2_건축"/>
      <sheetName val="연결관조서_(토사)"/>
      <sheetName val="연결관수량_(2)"/>
      <sheetName val="연약지반_구분"/>
      <sheetName val="배수공_시멘트_및_골재량_산출"/>
      <sheetName val="토공(우물통,기타)_"/>
      <sheetName val="A_견적"/>
      <sheetName val="C_배수관공"/>
      <sheetName val="배수내역"/>
      <sheetName val="실행(ALT1)"/>
      <sheetName val="골조물량"/>
      <sheetName val="98지급계획"/>
      <sheetName val="b"/>
      <sheetName val="결과치"/>
      <sheetName val="2.호선별예상실적"/>
      <sheetName val="날개벽"/>
      <sheetName val="실행내역서_1"/>
      <sheetName val="5_단가대비표1"/>
      <sheetName val="2_어플리케이션보정계수1"/>
      <sheetName val="배관배선_단가조사1"/>
      <sheetName val="설비"/>
      <sheetName val="공비대비"/>
      <sheetName val="1~69"/>
      <sheetName val="돌담교 상부수량"/>
      <sheetName val="망미"/>
      <sheetName val="총체보활공정표"/>
      <sheetName val="Macro(조도)"/>
      <sheetName val="guard(mac)"/>
      <sheetName val="중갑지"/>
      <sheetName val="산근"/>
      <sheetName val="대비표"/>
      <sheetName val="공정코드"/>
      <sheetName val="말뚝지지력산정"/>
      <sheetName val="단면치수"/>
      <sheetName val="참고사항"/>
      <sheetName val="구성비"/>
      <sheetName val="안전관리비(1~4)"/>
      <sheetName val="안전관리비(5~8)"/>
      <sheetName val=" FURNACE현설"/>
      <sheetName val="NYS"/>
      <sheetName val="설계명세서"/>
      <sheetName val="목록"/>
      <sheetName val="SOURCE"/>
      <sheetName val="도체종-상수표"/>
      <sheetName val="시산표"/>
      <sheetName val="G4"/>
      <sheetName val="산출근거#2-3"/>
      <sheetName val="BM"/>
      <sheetName val="15100"/>
      <sheetName val="BM_NEW2"/>
      <sheetName val="2-2.내역서 (급여적용)"/>
      <sheetName val="Macro2"/>
      <sheetName val="수량집계"/>
      <sheetName val="명세서(을)"/>
      <sheetName val="대가표(품셈)"/>
      <sheetName val="품셈TABLE"/>
      <sheetName val="가도공"/>
      <sheetName val="소야공정계획표"/>
      <sheetName val="설명"/>
      <sheetName val="포장(수량)-관로부"/>
      <sheetName val="T13(P68~72,78)"/>
      <sheetName val="SLAB&quot;1&quot;"/>
      <sheetName val="현장"/>
      <sheetName val="역T형옹벽단위수량"/>
      <sheetName val="전기"/>
      <sheetName val="맨홀수량"/>
      <sheetName val="토공1차"/>
      <sheetName val="6호기"/>
      <sheetName val="교통대책내역"/>
      <sheetName val="실행간접비"/>
      <sheetName val="종단계산"/>
      <sheetName val="1-1평균터파기고(1)"/>
      <sheetName val="금호"/>
      <sheetName val="Sheet5"/>
      <sheetName val="간지"/>
      <sheetName val="***********************00"/>
      <sheetName val="비교표"/>
      <sheetName val="울산자동제어"/>
      <sheetName val="공통가설(기준안)"/>
      <sheetName val="유림골조"/>
      <sheetName val="침하계"/>
      <sheetName val="사업개요"/>
      <sheetName val="증감대비"/>
      <sheetName val="토공사(흙막이)"/>
      <sheetName val="MIJIBI"/>
      <sheetName val="배수공수량집계표 "/>
      <sheetName val="b_balju_cho"/>
      <sheetName val="단가비교표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 t="e">
            <v>#REF!</v>
          </cell>
        </row>
        <row r="40">
          <cell r="A40" t="e">
            <v>#REF!</v>
          </cell>
        </row>
        <row r="41">
          <cell r="A41" t="e">
            <v>#REF!</v>
          </cell>
        </row>
        <row r="42">
          <cell r="A42" t="e">
            <v>#REF!</v>
          </cell>
        </row>
        <row r="43">
          <cell r="A43" t="e">
            <v>#REF!</v>
          </cell>
        </row>
        <row r="45">
          <cell r="A45" t="e">
            <v>#REF!</v>
          </cell>
        </row>
        <row r="55">
          <cell r="A55">
            <v>0</v>
          </cell>
        </row>
        <row r="68">
          <cell r="A68" t="e">
            <v>#REF!</v>
          </cell>
        </row>
        <row r="113">
          <cell r="A113" t="e">
            <v>#REF!</v>
          </cell>
        </row>
        <row r="114">
          <cell r="A114" t="e">
            <v>#REF!</v>
          </cell>
        </row>
        <row r="115">
          <cell r="A115" t="e">
            <v>#REF!</v>
          </cell>
        </row>
        <row r="116">
          <cell r="A116" t="e">
            <v>#REF!</v>
          </cell>
        </row>
        <row r="117">
          <cell r="A117" t="e">
            <v>#REF!</v>
          </cell>
        </row>
        <row r="118">
          <cell r="A118" t="e">
            <v>#REF!</v>
          </cell>
        </row>
        <row r="119">
          <cell r="A119" t="e">
            <v>#REF!</v>
          </cell>
        </row>
        <row r="120">
          <cell r="A120" t="e">
            <v>#REF!</v>
          </cell>
        </row>
        <row r="121">
          <cell r="A121" t="e">
            <v>#REF!</v>
          </cell>
        </row>
        <row r="122">
          <cell r="A122" t="e">
            <v>#REF!</v>
          </cell>
        </row>
        <row r="123">
          <cell r="A123" t="e">
            <v>#REF!</v>
          </cell>
        </row>
        <row r="124">
          <cell r="A124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4">
          <cell r="A134" t="e">
            <v>#REF!</v>
          </cell>
        </row>
        <row r="135">
          <cell r="A135" t="e">
            <v>#REF!</v>
          </cell>
        </row>
        <row r="136">
          <cell r="A136" t="e">
            <v>#REF!</v>
          </cell>
        </row>
        <row r="137">
          <cell r="A137" t="e">
            <v>#REF!</v>
          </cell>
        </row>
        <row r="140">
          <cell r="A140" t="e">
            <v>#REF!</v>
          </cell>
        </row>
        <row r="141">
          <cell r="A141" t="e">
            <v>#REF!</v>
          </cell>
        </row>
        <row r="142">
          <cell r="A142" t="e">
            <v>#REF!</v>
          </cell>
        </row>
        <row r="143">
          <cell r="A143" t="e">
            <v>#REF!</v>
          </cell>
        </row>
        <row r="144">
          <cell r="A144" t="e">
            <v>#REF!</v>
          </cell>
        </row>
        <row r="145">
          <cell r="A145" t="e">
            <v>#REF!</v>
          </cell>
        </row>
        <row r="146">
          <cell r="A146" t="e">
            <v>#REF!</v>
          </cell>
        </row>
        <row r="147">
          <cell r="A147" t="e">
            <v>#REF!</v>
          </cell>
        </row>
        <row r="148">
          <cell r="A148" t="e">
            <v>#REF!</v>
          </cell>
        </row>
        <row r="149">
          <cell r="A149" t="e">
            <v>#REF!</v>
          </cell>
        </row>
        <row r="150">
          <cell r="A150" t="e">
            <v>#REF!</v>
          </cell>
        </row>
        <row r="151">
          <cell r="A151" t="e">
            <v>#REF!</v>
          </cell>
        </row>
        <row r="152">
          <cell r="A152" t="e">
            <v>#REF!</v>
          </cell>
        </row>
        <row r="153">
          <cell r="A153" t="e">
            <v>#REF!</v>
          </cell>
        </row>
        <row r="154">
          <cell r="A154" t="e">
            <v>#REF!</v>
          </cell>
        </row>
        <row r="156">
          <cell r="A156" t="e">
            <v>#REF!</v>
          </cell>
        </row>
        <row r="157">
          <cell r="A157" t="e">
            <v>#REF!</v>
          </cell>
        </row>
        <row r="158">
          <cell r="A158" t="e">
            <v>#REF!</v>
          </cell>
        </row>
        <row r="159">
          <cell r="A159" t="e">
            <v>#REF!</v>
          </cell>
        </row>
        <row r="160">
          <cell r="A160" t="e">
            <v>#REF!</v>
          </cell>
        </row>
        <row r="161">
          <cell r="A161" t="e">
            <v>#REF!</v>
          </cell>
        </row>
        <row r="162">
          <cell r="A162" t="e">
            <v>#REF!</v>
          </cell>
        </row>
        <row r="163">
          <cell r="A163" t="e">
            <v>#REF!</v>
          </cell>
        </row>
        <row r="164">
          <cell r="A164" t="e">
            <v>#REF!</v>
          </cell>
        </row>
        <row r="165">
          <cell r="A165" t="e">
            <v>#REF!</v>
          </cell>
        </row>
        <row r="166">
          <cell r="A166" t="e">
            <v>#REF!</v>
          </cell>
        </row>
        <row r="167">
          <cell r="A167" t="e">
            <v>#REF!</v>
          </cell>
        </row>
        <row r="168">
          <cell r="A168" t="e">
            <v>#REF!</v>
          </cell>
        </row>
        <row r="169">
          <cell r="A169" t="e">
            <v>#REF!</v>
          </cell>
        </row>
        <row r="170">
          <cell r="A170" t="e">
            <v>#REF!</v>
          </cell>
        </row>
        <row r="171">
          <cell r="A171" t="e">
            <v>#REF!</v>
          </cell>
        </row>
        <row r="172">
          <cell r="A172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</row>
        <row r="180">
          <cell r="A180" t="e">
            <v>#REF!</v>
          </cell>
        </row>
        <row r="181">
          <cell r="A181" t="e">
            <v>#REF!</v>
          </cell>
        </row>
        <row r="182">
          <cell r="A182" t="e">
            <v>#REF!</v>
          </cell>
        </row>
        <row r="183">
          <cell r="A183" t="e">
            <v>#REF!</v>
          </cell>
        </row>
        <row r="184">
          <cell r="A184" t="e">
            <v>#REF!</v>
          </cell>
        </row>
        <row r="185">
          <cell r="A185" t="e">
            <v>#REF!</v>
          </cell>
        </row>
        <row r="200">
          <cell r="A200" t="e">
            <v>#REF!</v>
          </cell>
        </row>
        <row r="222">
          <cell r="A222" t="e">
            <v>#REF!</v>
          </cell>
        </row>
        <row r="223">
          <cell r="A223" t="e">
            <v>#REF!</v>
          </cell>
        </row>
        <row r="230">
          <cell r="A230" t="e">
            <v>#REF!</v>
          </cell>
        </row>
        <row r="262">
          <cell r="A262" t="e">
            <v>#REF!</v>
          </cell>
        </row>
        <row r="263">
          <cell r="A263" t="e">
            <v>#REF!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</row>
        <row r="268">
          <cell r="A268" t="e">
            <v>#REF!</v>
          </cell>
        </row>
        <row r="269">
          <cell r="A269" t="e">
            <v>#REF!</v>
          </cell>
        </row>
        <row r="271">
          <cell r="A271" t="e">
            <v>#REF!</v>
          </cell>
        </row>
        <row r="272">
          <cell r="A272" t="e">
            <v>#REF!</v>
          </cell>
        </row>
        <row r="273">
          <cell r="A273" t="e">
            <v>#REF!</v>
          </cell>
        </row>
        <row r="282">
          <cell r="A282" t="e">
            <v>#REF!</v>
          </cell>
        </row>
        <row r="283">
          <cell r="A283" t="e">
            <v>#REF!</v>
          </cell>
        </row>
        <row r="284">
          <cell r="A284" t="e">
            <v>#REF!</v>
          </cell>
        </row>
        <row r="285">
          <cell r="A285" t="e">
            <v>#REF!</v>
          </cell>
        </row>
        <row r="286">
          <cell r="A286" t="e">
            <v>#REF!</v>
          </cell>
        </row>
        <row r="287">
          <cell r="A287" t="e">
            <v>#REF!</v>
          </cell>
        </row>
        <row r="288">
          <cell r="A288" t="e">
            <v>#REF!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  <row r="443">
          <cell r="A443" t="e">
            <v>#REF!</v>
          </cell>
        </row>
        <row r="444">
          <cell r="A444" t="e">
            <v>#REF!</v>
          </cell>
        </row>
        <row r="445">
          <cell r="A445" t="e">
            <v>#REF!</v>
          </cell>
        </row>
        <row r="446">
          <cell r="A446" t="e">
            <v>#REF!</v>
          </cell>
        </row>
        <row r="447">
          <cell r="A447" t="e">
            <v>#REF!</v>
          </cell>
        </row>
        <row r="448">
          <cell r="A448" t="e">
            <v>#REF!</v>
          </cell>
        </row>
        <row r="449">
          <cell r="A449" t="e">
            <v>#REF!</v>
          </cell>
        </row>
        <row r="450">
          <cell r="A450" t="e">
            <v>#REF!</v>
          </cell>
        </row>
        <row r="451">
          <cell r="A451" t="e">
            <v>#REF!</v>
          </cell>
        </row>
        <row r="452">
          <cell r="A452" t="e">
            <v>#REF!</v>
          </cell>
        </row>
        <row r="453">
          <cell r="A453" t="e">
            <v>#REF!</v>
          </cell>
        </row>
        <row r="454">
          <cell r="A454" t="e">
            <v>#REF!</v>
          </cell>
        </row>
        <row r="455">
          <cell r="A455" t="e">
            <v>#REF!</v>
          </cell>
        </row>
        <row r="456">
          <cell r="A456" t="e">
            <v>#REF!</v>
          </cell>
        </row>
        <row r="457">
          <cell r="A457" t="e">
            <v>#REF!</v>
          </cell>
        </row>
        <row r="458">
          <cell r="A458" t="e">
            <v>#REF!</v>
          </cell>
        </row>
        <row r="459">
          <cell r="A459" t="e">
            <v>#REF!</v>
          </cell>
        </row>
        <row r="460">
          <cell r="A460" t="e">
            <v>#REF!</v>
          </cell>
        </row>
        <row r="461">
          <cell r="A461" t="e">
            <v>#REF!</v>
          </cell>
        </row>
        <row r="462">
          <cell r="A462" t="e">
            <v>#REF!</v>
          </cell>
        </row>
        <row r="463">
          <cell r="A463" t="e">
            <v>#REF!</v>
          </cell>
        </row>
        <row r="464">
          <cell r="A464" t="e">
            <v>#REF!</v>
          </cell>
        </row>
        <row r="465">
          <cell r="A465" t="e">
            <v>#REF!</v>
          </cell>
        </row>
        <row r="466">
          <cell r="A466" t="e">
            <v>#REF!</v>
          </cell>
        </row>
        <row r="467">
          <cell r="A467" t="e">
            <v>#REF!</v>
          </cell>
        </row>
        <row r="468">
          <cell r="A468" t="e">
            <v>#REF!</v>
          </cell>
        </row>
        <row r="469">
          <cell r="A469" t="e">
            <v>#REF!</v>
          </cell>
        </row>
        <row r="470">
          <cell r="A470" t="e">
            <v>#REF!</v>
          </cell>
        </row>
        <row r="471">
          <cell r="A471" t="e">
            <v>#REF!</v>
          </cell>
        </row>
        <row r="472">
          <cell r="A472" t="e">
            <v>#REF!</v>
          </cell>
        </row>
        <row r="473">
          <cell r="A473" t="e">
            <v>#REF!</v>
          </cell>
        </row>
        <row r="474">
          <cell r="A474" t="e">
            <v>#REF!</v>
          </cell>
        </row>
        <row r="475">
          <cell r="A475" t="e">
            <v>#REF!</v>
          </cell>
        </row>
        <row r="476">
          <cell r="A476" t="e">
            <v>#REF!</v>
          </cell>
        </row>
        <row r="477">
          <cell r="A477" t="e">
            <v>#REF!</v>
          </cell>
        </row>
        <row r="478">
          <cell r="A478" t="e">
            <v>#REF!</v>
          </cell>
        </row>
        <row r="479">
          <cell r="A479" t="e">
            <v>#REF!</v>
          </cell>
        </row>
        <row r="480">
          <cell r="A480" t="e">
            <v>#REF!</v>
          </cell>
        </row>
        <row r="481">
          <cell r="A481" t="e">
            <v>#REF!</v>
          </cell>
        </row>
        <row r="482">
          <cell r="A482" t="e">
            <v>#REF!</v>
          </cell>
        </row>
        <row r="483">
          <cell r="A483" t="e">
            <v>#REF!</v>
          </cell>
        </row>
        <row r="484">
          <cell r="A484" t="e">
            <v>#REF!</v>
          </cell>
        </row>
        <row r="485">
          <cell r="A485" t="e">
            <v>#REF!</v>
          </cell>
        </row>
        <row r="486">
          <cell r="A486" t="e">
            <v>#REF!</v>
          </cell>
        </row>
        <row r="487">
          <cell r="A487" t="e">
            <v>#REF!</v>
          </cell>
        </row>
        <row r="488">
          <cell r="A488" t="e">
            <v>#REF!</v>
          </cell>
        </row>
        <row r="489">
          <cell r="A489" t="e">
            <v>#REF!</v>
          </cell>
        </row>
        <row r="490">
          <cell r="A490" t="e">
            <v>#REF!</v>
          </cell>
        </row>
        <row r="491">
          <cell r="A491" t="e">
            <v>#REF!</v>
          </cell>
        </row>
        <row r="492">
          <cell r="A492" t="e">
            <v>#REF!</v>
          </cell>
        </row>
        <row r="493">
          <cell r="A493" t="e">
            <v>#REF!</v>
          </cell>
        </row>
        <row r="494">
          <cell r="A494" t="e">
            <v>#REF!</v>
          </cell>
        </row>
        <row r="495">
          <cell r="A495" t="e">
            <v>#REF!</v>
          </cell>
        </row>
        <row r="496">
          <cell r="A496" t="e">
            <v>#REF!</v>
          </cell>
        </row>
        <row r="497">
          <cell r="A497" t="e">
            <v>#REF!</v>
          </cell>
        </row>
        <row r="498">
          <cell r="A498" t="e">
            <v>#REF!</v>
          </cell>
        </row>
        <row r="499">
          <cell r="A499" t="e">
            <v>#REF!</v>
          </cell>
        </row>
        <row r="500">
          <cell r="A500" t="e">
            <v>#REF!</v>
          </cell>
        </row>
        <row r="501">
          <cell r="A501" t="e">
            <v>#REF!</v>
          </cell>
        </row>
        <row r="502">
          <cell r="A502" t="e">
            <v>#REF!</v>
          </cell>
        </row>
        <row r="503">
          <cell r="A503" t="e">
            <v>#REF!</v>
          </cell>
        </row>
        <row r="504">
          <cell r="A504" t="e">
            <v>#REF!</v>
          </cell>
        </row>
        <row r="505">
          <cell r="A505" t="e">
            <v>#REF!</v>
          </cell>
        </row>
        <row r="506">
          <cell r="A506" t="e">
            <v>#REF!</v>
          </cell>
        </row>
        <row r="507">
          <cell r="A507" t="e">
            <v>#REF!</v>
          </cell>
        </row>
        <row r="508">
          <cell r="A508" t="e">
            <v>#REF!</v>
          </cell>
        </row>
        <row r="509">
          <cell r="A509" t="e">
            <v>#REF!</v>
          </cell>
        </row>
        <row r="510">
          <cell r="A510" t="e">
            <v>#REF!</v>
          </cell>
        </row>
        <row r="511">
          <cell r="A511" t="e">
            <v>#REF!</v>
          </cell>
        </row>
        <row r="512">
          <cell r="A512" t="e">
            <v>#REF!</v>
          </cell>
        </row>
        <row r="513">
          <cell r="A513" t="e">
            <v>#REF!</v>
          </cell>
        </row>
        <row r="514">
          <cell r="A514" t="e">
            <v>#REF!</v>
          </cell>
        </row>
        <row r="515">
          <cell r="A515" t="e">
            <v>#REF!</v>
          </cell>
        </row>
        <row r="516">
          <cell r="A516" t="e">
            <v>#REF!</v>
          </cell>
        </row>
        <row r="517">
          <cell r="A517" t="e">
            <v>#REF!</v>
          </cell>
        </row>
        <row r="518">
          <cell r="A518" t="e">
            <v>#REF!</v>
          </cell>
        </row>
        <row r="519">
          <cell r="A519" t="e">
            <v>#REF!</v>
          </cell>
        </row>
        <row r="520">
          <cell r="A520" t="e">
            <v>#REF!</v>
          </cell>
        </row>
        <row r="521">
          <cell r="A521" t="e">
            <v>#REF!</v>
          </cell>
        </row>
        <row r="522">
          <cell r="A522" t="e">
            <v>#REF!</v>
          </cell>
        </row>
        <row r="523">
          <cell r="A523" t="e">
            <v>#REF!</v>
          </cell>
        </row>
        <row r="524">
          <cell r="A524" t="e">
            <v>#REF!</v>
          </cell>
        </row>
        <row r="525">
          <cell r="A525" t="e">
            <v>#REF!</v>
          </cell>
        </row>
        <row r="526">
          <cell r="A526" t="e">
            <v>#REF!</v>
          </cell>
        </row>
        <row r="527">
          <cell r="A527" t="e">
            <v>#REF!</v>
          </cell>
        </row>
        <row r="528">
          <cell r="A528" t="e">
            <v>#REF!</v>
          </cell>
        </row>
        <row r="529">
          <cell r="A529" t="e">
            <v>#REF!</v>
          </cell>
        </row>
        <row r="530">
          <cell r="A530" t="e">
            <v>#REF!</v>
          </cell>
        </row>
        <row r="531">
          <cell r="A531" t="e">
            <v>#REF!</v>
          </cell>
        </row>
        <row r="532">
          <cell r="A532" t="e">
            <v>#REF!</v>
          </cell>
        </row>
        <row r="533">
          <cell r="A533" t="e">
            <v>#REF!</v>
          </cell>
        </row>
        <row r="534">
          <cell r="A534" t="e">
            <v>#REF!</v>
          </cell>
        </row>
        <row r="535">
          <cell r="A535" t="e">
            <v>#REF!</v>
          </cell>
        </row>
        <row r="536">
          <cell r="A536" t="e">
            <v>#REF!</v>
          </cell>
        </row>
        <row r="537">
          <cell r="A537" t="e">
            <v>#REF!</v>
          </cell>
        </row>
        <row r="538">
          <cell r="A538" t="e">
            <v>#REF!</v>
          </cell>
        </row>
        <row r="539">
          <cell r="A539" t="e">
            <v>#REF!</v>
          </cell>
        </row>
        <row r="540">
          <cell r="A540" t="e">
            <v>#REF!</v>
          </cell>
        </row>
        <row r="541">
          <cell r="A541" t="e">
            <v>#REF!</v>
          </cell>
        </row>
        <row r="542">
          <cell r="A542" t="e">
            <v>#REF!</v>
          </cell>
        </row>
        <row r="543">
          <cell r="A543" t="e">
            <v>#REF!</v>
          </cell>
        </row>
        <row r="544">
          <cell r="A544" t="e">
            <v>#REF!</v>
          </cell>
        </row>
        <row r="545">
          <cell r="A545" t="e">
            <v>#REF!</v>
          </cell>
        </row>
        <row r="546">
          <cell r="A546" t="e">
            <v>#REF!</v>
          </cell>
        </row>
        <row r="547">
          <cell r="A547" t="e">
            <v>#REF!</v>
          </cell>
        </row>
        <row r="548">
          <cell r="A548" t="e">
            <v>#REF!</v>
          </cell>
        </row>
        <row r="549">
          <cell r="A549" t="e">
            <v>#REF!</v>
          </cell>
        </row>
        <row r="550">
          <cell r="A550" t="e">
            <v>#REF!</v>
          </cell>
        </row>
        <row r="551">
          <cell r="A551" t="e">
            <v>#REF!</v>
          </cell>
        </row>
        <row r="552">
          <cell r="A552" t="e">
            <v>#REF!</v>
          </cell>
        </row>
        <row r="553">
          <cell r="A553" t="e">
            <v>#REF!</v>
          </cell>
        </row>
        <row r="554">
          <cell r="A554" t="e">
            <v>#REF!</v>
          </cell>
        </row>
        <row r="555">
          <cell r="A555" t="e">
            <v>#REF!</v>
          </cell>
        </row>
        <row r="556">
          <cell r="A556" t="e">
            <v>#REF!</v>
          </cell>
        </row>
        <row r="557">
          <cell r="A557" t="e">
            <v>#REF!</v>
          </cell>
        </row>
        <row r="558">
          <cell r="A558" t="e">
            <v>#REF!</v>
          </cell>
        </row>
        <row r="559">
          <cell r="A559" t="e">
            <v>#REF!</v>
          </cell>
        </row>
        <row r="560">
          <cell r="A560" t="e">
            <v>#REF!</v>
          </cell>
        </row>
        <row r="561">
          <cell r="A561" t="e">
            <v>#REF!</v>
          </cell>
        </row>
        <row r="562">
          <cell r="A562" t="e">
            <v>#REF!</v>
          </cell>
        </row>
        <row r="563">
          <cell r="A563" t="e">
            <v>#REF!</v>
          </cell>
        </row>
        <row r="564">
          <cell r="A564" t="e">
            <v>#REF!</v>
          </cell>
        </row>
        <row r="565">
          <cell r="A565" t="e">
            <v>#REF!</v>
          </cell>
        </row>
        <row r="566">
          <cell r="A566" t="e">
            <v>#REF!</v>
          </cell>
        </row>
        <row r="567">
          <cell r="A567" t="e">
            <v>#REF!</v>
          </cell>
        </row>
        <row r="568">
          <cell r="A568" t="e">
            <v>#REF!</v>
          </cell>
        </row>
        <row r="569">
          <cell r="A569" t="e">
            <v>#REF!</v>
          </cell>
        </row>
        <row r="570">
          <cell r="A570" t="e">
            <v>#REF!</v>
          </cell>
        </row>
        <row r="571">
          <cell r="A571" t="e">
            <v>#REF!</v>
          </cell>
        </row>
        <row r="572">
          <cell r="A572" t="e">
            <v>#REF!</v>
          </cell>
        </row>
        <row r="573">
          <cell r="A573" t="e">
            <v>#REF!</v>
          </cell>
        </row>
        <row r="574">
          <cell r="A574" t="e">
            <v>#REF!</v>
          </cell>
        </row>
        <row r="575">
          <cell r="A575" t="e">
            <v>#REF!</v>
          </cell>
        </row>
        <row r="576">
          <cell r="A576" t="e">
            <v>#REF!</v>
          </cell>
        </row>
        <row r="577">
          <cell r="A577" t="e">
            <v>#REF!</v>
          </cell>
        </row>
        <row r="578">
          <cell r="A578" t="e">
            <v>#REF!</v>
          </cell>
        </row>
        <row r="579">
          <cell r="A579" t="e">
            <v>#REF!</v>
          </cell>
        </row>
        <row r="580">
          <cell r="A580" t="e">
            <v>#REF!</v>
          </cell>
        </row>
        <row r="581">
          <cell r="A581" t="e">
            <v>#REF!</v>
          </cell>
        </row>
        <row r="582">
          <cell r="A582" t="e">
            <v>#REF!</v>
          </cell>
        </row>
        <row r="583">
          <cell r="A583" t="e">
            <v>#REF!</v>
          </cell>
        </row>
        <row r="584">
          <cell r="A584" t="e">
            <v>#REF!</v>
          </cell>
        </row>
        <row r="585">
          <cell r="A585" t="e">
            <v>#REF!</v>
          </cell>
        </row>
        <row r="586">
          <cell r="A586" t="e">
            <v>#REF!</v>
          </cell>
        </row>
        <row r="587">
          <cell r="A587" t="e">
            <v>#REF!</v>
          </cell>
        </row>
        <row r="588">
          <cell r="A588" t="e">
            <v>#REF!</v>
          </cell>
        </row>
        <row r="589">
          <cell r="A589" t="e">
            <v>#REF!</v>
          </cell>
        </row>
        <row r="590">
          <cell r="A590" t="e">
            <v>#REF!</v>
          </cell>
        </row>
        <row r="591">
          <cell r="A591" t="e">
            <v>#REF!</v>
          </cell>
        </row>
        <row r="592">
          <cell r="A592" t="e">
            <v>#REF!</v>
          </cell>
        </row>
        <row r="593">
          <cell r="A593" t="e">
            <v>#REF!</v>
          </cell>
        </row>
        <row r="594">
          <cell r="A594" t="e">
            <v>#REF!</v>
          </cell>
        </row>
        <row r="595">
          <cell r="A595" t="e">
            <v>#REF!</v>
          </cell>
        </row>
        <row r="596">
          <cell r="A596" t="e">
            <v>#REF!</v>
          </cell>
        </row>
        <row r="597">
          <cell r="A597" t="e">
            <v>#REF!</v>
          </cell>
        </row>
        <row r="598">
          <cell r="A598" t="e">
            <v>#REF!</v>
          </cell>
        </row>
        <row r="599">
          <cell r="A599" t="e">
            <v>#REF!</v>
          </cell>
        </row>
        <row r="600">
          <cell r="A600" t="e">
            <v>#REF!</v>
          </cell>
        </row>
        <row r="601">
          <cell r="A601" t="e">
            <v>#REF!</v>
          </cell>
        </row>
        <row r="602">
          <cell r="A602" t="e">
            <v>#REF!</v>
          </cell>
        </row>
        <row r="603">
          <cell r="A603" t="e">
            <v>#REF!</v>
          </cell>
        </row>
        <row r="604">
          <cell r="A604" t="e">
            <v>#REF!</v>
          </cell>
        </row>
        <row r="605">
          <cell r="A605" t="e">
            <v>#REF!</v>
          </cell>
        </row>
        <row r="606">
          <cell r="A606" t="e">
            <v>#REF!</v>
          </cell>
        </row>
        <row r="607">
          <cell r="A607" t="e">
            <v>#REF!</v>
          </cell>
        </row>
        <row r="608">
          <cell r="A608" t="e">
            <v>#REF!</v>
          </cell>
        </row>
        <row r="609">
          <cell r="A609" t="e">
            <v>#REF!</v>
          </cell>
        </row>
        <row r="610">
          <cell r="A610" t="e">
            <v>#REF!</v>
          </cell>
        </row>
        <row r="611">
          <cell r="A611" t="e">
            <v>#REF!</v>
          </cell>
        </row>
        <row r="612">
          <cell r="A612" t="e">
            <v>#REF!</v>
          </cell>
        </row>
        <row r="613">
          <cell r="A613" t="e">
            <v>#REF!</v>
          </cell>
        </row>
        <row r="614">
          <cell r="A614" t="e">
            <v>#REF!</v>
          </cell>
        </row>
        <row r="615">
          <cell r="A615" t="e">
            <v>#REF!</v>
          </cell>
        </row>
        <row r="616">
          <cell r="A616" t="e">
            <v>#REF!</v>
          </cell>
        </row>
        <row r="617">
          <cell r="A617" t="e">
            <v>#REF!</v>
          </cell>
        </row>
        <row r="618">
          <cell r="A618" t="e">
            <v>#REF!</v>
          </cell>
        </row>
        <row r="619">
          <cell r="A619" t="e">
            <v>#REF!</v>
          </cell>
        </row>
        <row r="620">
          <cell r="A620" t="e">
            <v>#REF!</v>
          </cell>
        </row>
        <row r="621">
          <cell r="A621" t="e">
            <v>#REF!</v>
          </cell>
        </row>
        <row r="622">
          <cell r="A622" t="e">
            <v>#REF!</v>
          </cell>
        </row>
        <row r="623">
          <cell r="A623" t="e">
            <v>#REF!</v>
          </cell>
        </row>
        <row r="624">
          <cell r="A624" t="e">
            <v>#REF!</v>
          </cell>
        </row>
        <row r="625">
          <cell r="A625" t="e">
            <v>#REF!</v>
          </cell>
        </row>
        <row r="626">
          <cell r="A626" t="e">
            <v>#REF!</v>
          </cell>
        </row>
        <row r="627">
          <cell r="A627" t="e">
            <v>#REF!</v>
          </cell>
        </row>
        <row r="628">
          <cell r="A628" t="e">
            <v>#REF!</v>
          </cell>
        </row>
        <row r="629">
          <cell r="A629" t="e">
            <v>#REF!</v>
          </cell>
        </row>
        <row r="630">
          <cell r="A630" t="e">
            <v>#REF!</v>
          </cell>
        </row>
        <row r="631">
          <cell r="A631" t="e">
            <v>#REF!</v>
          </cell>
        </row>
        <row r="632">
          <cell r="A632" t="e">
            <v>#REF!</v>
          </cell>
        </row>
        <row r="633">
          <cell r="A633" t="e">
            <v>#REF!</v>
          </cell>
        </row>
        <row r="634">
          <cell r="A634" t="e">
            <v>#REF!</v>
          </cell>
        </row>
        <row r="635">
          <cell r="A635" t="e">
            <v>#REF!</v>
          </cell>
        </row>
        <row r="636">
          <cell r="A636" t="e">
            <v>#REF!</v>
          </cell>
        </row>
        <row r="637">
          <cell r="A637" t="e">
            <v>#REF!</v>
          </cell>
        </row>
        <row r="638">
          <cell r="A638" t="e">
            <v>#REF!</v>
          </cell>
        </row>
        <row r="639">
          <cell r="A639" t="e">
            <v>#REF!</v>
          </cell>
        </row>
        <row r="640">
          <cell r="A640" t="e">
            <v>#REF!</v>
          </cell>
        </row>
        <row r="641">
          <cell r="A641" t="e">
            <v>#REF!</v>
          </cell>
        </row>
        <row r="642">
          <cell r="A642" t="e">
            <v>#REF!</v>
          </cell>
        </row>
        <row r="643">
          <cell r="A643" t="e">
            <v>#REF!</v>
          </cell>
        </row>
        <row r="644">
          <cell r="A644" t="e">
            <v>#REF!</v>
          </cell>
        </row>
        <row r="645">
          <cell r="A645" t="e">
            <v>#REF!</v>
          </cell>
        </row>
        <row r="646">
          <cell r="A646" t="e">
            <v>#REF!</v>
          </cell>
        </row>
        <row r="647">
          <cell r="A647" t="e">
            <v>#REF!</v>
          </cell>
        </row>
        <row r="648">
          <cell r="A648" t="e">
            <v>#REF!</v>
          </cell>
        </row>
        <row r="649">
          <cell r="A649" t="e">
            <v>#REF!</v>
          </cell>
        </row>
        <row r="650">
          <cell r="A650" t="e">
            <v>#REF!</v>
          </cell>
        </row>
        <row r="651">
          <cell r="A651" t="e">
            <v>#REF!</v>
          </cell>
        </row>
        <row r="652">
          <cell r="A652" t="e">
            <v>#REF!</v>
          </cell>
        </row>
        <row r="653">
          <cell r="A653" t="e">
            <v>#REF!</v>
          </cell>
        </row>
        <row r="654">
          <cell r="A654" t="e">
            <v>#REF!</v>
          </cell>
        </row>
        <row r="655">
          <cell r="A655" t="e">
            <v>#REF!</v>
          </cell>
        </row>
        <row r="656">
          <cell r="A656" t="e">
            <v>#REF!</v>
          </cell>
        </row>
        <row r="657">
          <cell r="A657" t="e">
            <v>#REF!</v>
          </cell>
        </row>
        <row r="658">
          <cell r="A658" t="e">
            <v>#REF!</v>
          </cell>
        </row>
        <row r="659">
          <cell r="A659" t="e">
            <v>#REF!</v>
          </cell>
        </row>
        <row r="660">
          <cell r="A660" t="e">
            <v>#REF!</v>
          </cell>
        </row>
        <row r="661">
          <cell r="A661" t="e">
            <v>#REF!</v>
          </cell>
        </row>
        <row r="662">
          <cell r="A662" t="e">
            <v>#REF!</v>
          </cell>
        </row>
        <row r="663">
          <cell r="A663" t="e">
            <v>#REF!</v>
          </cell>
        </row>
        <row r="664">
          <cell r="A664" t="e">
            <v>#REF!</v>
          </cell>
        </row>
        <row r="665">
          <cell r="A665" t="e">
            <v>#REF!</v>
          </cell>
        </row>
        <row r="666">
          <cell r="A666" t="e">
            <v>#REF!</v>
          </cell>
        </row>
        <row r="667">
          <cell r="A667" t="e">
            <v>#REF!</v>
          </cell>
        </row>
        <row r="668">
          <cell r="A668" t="e">
            <v>#REF!</v>
          </cell>
        </row>
        <row r="669">
          <cell r="A669" t="e">
            <v>#REF!</v>
          </cell>
        </row>
        <row r="670">
          <cell r="A670" t="e">
            <v>#REF!</v>
          </cell>
        </row>
        <row r="671">
          <cell r="A671" t="e">
            <v>#REF!</v>
          </cell>
        </row>
        <row r="672">
          <cell r="A672" t="e">
            <v>#REF!</v>
          </cell>
        </row>
        <row r="673">
          <cell r="A673" t="e">
            <v>#REF!</v>
          </cell>
        </row>
        <row r="674">
          <cell r="A674" t="e">
            <v>#REF!</v>
          </cell>
        </row>
        <row r="675">
          <cell r="A675" t="e">
            <v>#REF!</v>
          </cell>
        </row>
        <row r="676">
          <cell r="A676" t="e">
            <v>#REF!</v>
          </cell>
        </row>
        <row r="677">
          <cell r="A677" t="e">
            <v>#REF!</v>
          </cell>
        </row>
        <row r="678">
          <cell r="A678" t="e">
            <v>#REF!</v>
          </cell>
        </row>
        <row r="679">
          <cell r="A679" t="e">
            <v>#REF!</v>
          </cell>
        </row>
        <row r="680">
          <cell r="A680" t="e">
            <v>#REF!</v>
          </cell>
        </row>
        <row r="681">
          <cell r="A681" t="e">
            <v>#REF!</v>
          </cell>
        </row>
        <row r="682">
          <cell r="A682" t="e">
            <v>#REF!</v>
          </cell>
        </row>
        <row r="683">
          <cell r="A683" t="e">
            <v>#REF!</v>
          </cell>
        </row>
        <row r="684">
          <cell r="A684" t="e">
            <v>#REF!</v>
          </cell>
        </row>
        <row r="685">
          <cell r="A685" t="e">
            <v>#REF!</v>
          </cell>
        </row>
        <row r="686">
          <cell r="A686" t="e">
            <v>#REF!</v>
          </cell>
        </row>
        <row r="687">
          <cell r="A687" t="e">
            <v>#REF!</v>
          </cell>
        </row>
        <row r="688">
          <cell r="A688" t="e">
            <v>#REF!</v>
          </cell>
        </row>
        <row r="689">
          <cell r="A689" t="e">
            <v>#REF!</v>
          </cell>
        </row>
        <row r="690">
          <cell r="A690" t="e">
            <v>#REF!</v>
          </cell>
        </row>
        <row r="691">
          <cell r="A691" t="e">
            <v>#REF!</v>
          </cell>
        </row>
        <row r="692">
          <cell r="A692" t="e">
            <v>#REF!</v>
          </cell>
        </row>
        <row r="693">
          <cell r="A693" t="e">
            <v>#REF!</v>
          </cell>
        </row>
        <row r="694">
          <cell r="A694" t="e">
            <v>#REF!</v>
          </cell>
        </row>
        <row r="695">
          <cell r="A695" t="e">
            <v>#REF!</v>
          </cell>
        </row>
        <row r="696">
          <cell r="A696" t="e">
            <v>#REF!</v>
          </cell>
        </row>
        <row r="697">
          <cell r="A697" t="e">
            <v>#REF!</v>
          </cell>
        </row>
        <row r="698">
          <cell r="A698" t="e">
            <v>#REF!</v>
          </cell>
        </row>
        <row r="699">
          <cell r="A699" t="e">
            <v>#REF!</v>
          </cell>
        </row>
        <row r="700">
          <cell r="A700" t="e">
            <v>#REF!</v>
          </cell>
        </row>
        <row r="701">
          <cell r="A701" t="e">
            <v>#REF!</v>
          </cell>
        </row>
        <row r="702">
          <cell r="A702" t="e">
            <v>#REF!</v>
          </cell>
        </row>
        <row r="703">
          <cell r="A703" t="e">
            <v>#REF!</v>
          </cell>
        </row>
        <row r="704">
          <cell r="A704" t="e">
            <v>#REF!</v>
          </cell>
        </row>
        <row r="705">
          <cell r="A705" t="e">
            <v>#REF!</v>
          </cell>
        </row>
        <row r="706">
          <cell r="A706" t="e">
            <v>#REF!</v>
          </cell>
        </row>
        <row r="707">
          <cell r="A707" t="e">
            <v>#REF!</v>
          </cell>
        </row>
        <row r="708">
          <cell r="A708" t="e">
            <v>#REF!</v>
          </cell>
        </row>
        <row r="709">
          <cell r="A709" t="e">
            <v>#REF!</v>
          </cell>
        </row>
        <row r="710">
          <cell r="A710" t="e">
            <v>#REF!</v>
          </cell>
        </row>
        <row r="711">
          <cell r="A711" t="e">
            <v>#REF!</v>
          </cell>
        </row>
        <row r="712">
          <cell r="A712" t="e">
            <v>#REF!</v>
          </cell>
        </row>
        <row r="713">
          <cell r="A713" t="e">
            <v>#REF!</v>
          </cell>
        </row>
        <row r="714">
          <cell r="A714" t="e">
            <v>#REF!</v>
          </cell>
        </row>
        <row r="715">
          <cell r="A715" t="e">
            <v>#REF!</v>
          </cell>
        </row>
        <row r="716">
          <cell r="A716" t="e">
            <v>#REF!</v>
          </cell>
        </row>
        <row r="717">
          <cell r="A717" t="e">
            <v>#REF!</v>
          </cell>
        </row>
        <row r="718">
          <cell r="A718" t="e">
            <v>#REF!</v>
          </cell>
        </row>
        <row r="719">
          <cell r="A719" t="e">
            <v>#REF!</v>
          </cell>
        </row>
        <row r="720">
          <cell r="A720" t="e">
            <v>#REF!</v>
          </cell>
        </row>
        <row r="721">
          <cell r="A721" t="e">
            <v>#REF!</v>
          </cell>
        </row>
        <row r="722">
          <cell r="A722" t="e">
            <v>#REF!</v>
          </cell>
        </row>
        <row r="723">
          <cell r="A723" t="e">
            <v>#REF!</v>
          </cell>
        </row>
        <row r="724">
          <cell r="A724" t="e">
            <v>#REF!</v>
          </cell>
        </row>
        <row r="725">
          <cell r="A725" t="e">
            <v>#REF!</v>
          </cell>
        </row>
        <row r="726">
          <cell r="A726" t="e">
            <v>#REF!</v>
          </cell>
        </row>
        <row r="727">
          <cell r="A727" t="e">
            <v>#REF!</v>
          </cell>
        </row>
        <row r="728">
          <cell r="A728" t="e">
            <v>#REF!</v>
          </cell>
        </row>
        <row r="729">
          <cell r="A729" t="e">
            <v>#REF!</v>
          </cell>
        </row>
        <row r="730">
          <cell r="A730" t="e">
            <v>#REF!</v>
          </cell>
        </row>
        <row r="731">
          <cell r="A731" t="e">
            <v>#REF!</v>
          </cell>
        </row>
        <row r="732">
          <cell r="A732" t="e">
            <v>#REF!</v>
          </cell>
        </row>
        <row r="734">
          <cell r="A734" t="e">
            <v>#REF!</v>
          </cell>
        </row>
        <row r="735">
          <cell r="A735" t="e">
            <v>#REF!</v>
          </cell>
        </row>
        <row r="736">
          <cell r="A736" t="e">
            <v>#REF!</v>
          </cell>
        </row>
        <row r="737">
          <cell r="A737" t="e">
            <v>#REF!</v>
          </cell>
        </row>
        <row r="738">
          <cell r="A738" t="e">
            <v>#REF!</v>
          </cell>
        </row>
        <row r="739">
          <cell r="A739" t="e">
            <v>#REF!</v>
          </cell>
        </row>
        <row r="740">
          <cell r="A740" t="e">
            <v>#REF!</v>
          </cell>
        </row>
        <row r="741">
          <cell r="A741" t="e">
            <v>#REF!</v>
          </cell>
        </row>
        <row r="742">
          <cell r="A742" t="e">
            <v>#REF!</v>
          </cell>
        </row>
        <row r="743">
          <cell r="A743" t="e">
            <v>#REF!</v>
          </cell>
        </row>
        <row r="744">
          <cell r="A744" t="e">
            <v>#REF!</v>
          </cell>
        </row>
        <row r="745">
          <cell r="A745" t="e">
            <v>#REF!</v>
          </cell>
        </row>
        <row r="746">
          <cell r="A746" t="e">
            <v>#REF!</v>
          </cell>
        </row>
        <row r="748">
          <cell r="A748" t="e">
            <v>#REF!</v>
          </cell>
        </row>
        <row r="749">
          <cell r="A749" t="e">
            <v>#REF!</v>
          </cell>
        </row>
        <row r="750">
          <cell r="A750" t="e">
            <v>#REF!</v>
          </cell>
        </row>
        <row r="751">
          <cell r="A751" t="e">
            <v>#REF!</v>
          </cell>
        </row>
        <row r="752">
          <cell r="A752" t="e">
            <v>#REF!</v>
          </cell>
        </row>
        <row r="753">
          <cell r="A753" t="e">
            <v>#REF!</v>
          </cell>
        </row>
        <row r="754">
          <cell r="A754" t="e">
            <v>#REF!</v>
          </cell>
        </row>
        <row r="755">
          <cell r="A755" t="e">
            <v>#REF!</v>
          </cell>
        </row>
        <row r="756">
          <cell r="A756" t="e">
            <v>#REF!</v>
          </cell>
        </row>
        <row r="757">
          <cell r="A757" t="e">
            <v>#REF!</v>
          </cell>
        </row>
        <row r="758">
          <cell r="A758" t="e">
            <v>#REF!</v>
          </cell>
        </row>
        <row r="759">
          <cell r="A759" t="e">
            <v>#REF!</v>
          </cell>
        </row>
        <row r="760">
          <cell r="A760" t="e">
            <v>#REF!</v>
          </cell>
        </row>
        <row r="761">
          <cell r="A761" t="e">
            <v>#REF!</v>
          </cell>
        </row>
        <row r="762">
          <cell r="A762" t="e">
            <v>#REF!</v>
          </cell>
        </row>
        <row r="763">
          <cell r="A763" t="e">
            <v>#REF!</v>
          </cell>
        </row>
        <row r="764">
          <cell r="A764" t="e">
            <v>#REF!</v>
          </cell>
        </row>
        <row r="765">
          <cell r="A765" t="e">
            <v>#REF!</v>
          </cell>
        </row>
        <row r="766">
          <cell r="A766" t="e">
            <v>#REF!</v>
          </cell>
        </row>
        <row r="767">
          <cell r="A767" t="e">
            <v>#REF!</v>
          </cell>
        </row>
        <row r="768">
          <cell r="A768" t="e">
            <v>#REF!</v>
          </cell>
        </row>
        <row r="769">
          <cell r="A769" t="e">
            <v>#REF!</v>
          </cell>
        </row>
        <row r="770">
          <cell r="A770" t="e">
            <v>#REF!</v>
          </cell>
        </row>
        <row r="771">
          <cell r="A771" t="e">
            <v>#REF!</v>
          </cell>
        </row>
        <row r="772">
          <cell r="A772" t="e">
            <v>#REF!</v>
          </cell>
        </row>
        <row r="773">
          <cell r="A773" t="e">
            <v>#REF!</v>
          </cell>
        </row>
        <row r="774">
          <cell r="A774" t="e">
            <v>#REF!</v>
          </cell>
        </row>
        <row r="775">
          <cell r="A775" t="e">
            <v>#REF!</v>
          </cell>
        </row>
        <row r="776">
          <cell r="A776" t="e">
            <v>#REF!</v>
          </cell>
        </row>
        <row r="777">
          <cell r="A777" t="e">
            <v>#REF!</v>
          </cell>
        </row>
        <row r="778">
          <cell r="A778" t="e">
            <v>#REF!</v>
          </cell>
        </row>
        <row r="779">
          <cell r="A779" t="e">
            <v>#REF!</v>
          </cell>
        </row>
        <row r="780">
          <cell r="A780" t="e">
            <v>#REF!</v>
          </cell>
        </row>
        <row r="781">
          <cell r="A781" t="e">
            <v>#REF!</v>
          </cell>
        </row>
        <row r="782">
          <cell r="A782" t="e">
            <v>#REF!</v>
          </cell>
        </row>
        <row r="783">
          <cell r="A783" t="e">
            <v>#REF!</v>
          </cell>
        </row>
        <row r="784">
          <cell r="A784" t="e">
            <v>#REF!</v>
          </cell>
        </row>
        <row r="785">
          <cell r="A785" t="e">
            <v>#REF!</v>
          </cell>
        </row>
        <row r="786">
          <cell r="A786" t="e">
            <v>#REF!</v>
          </cell>
        </row>
        <row r="787">
          <cell r="A787" t="e">
            <v>#REF!</v>
          </cell>
        </row>
        <row r="788">
          <cell r="A788" t="e">
            <v>#REF!</v>
          </cell>
        </row>
        <row r="789">
          <cell r="A789" t="e">
            <v>#REF!</v>
          </cell>
        </row>
        <row r="790">
          <cell r="A790" t="e">
            <v>#REF!</v>
          </cell>
        </row>
        <row r="791">
          <cell r="A791" t="e">
            <v>#REF!</v>
          </cell>
        </row>
        <row r="792">
          <cell r="A792" t="e">
            <v>#REF!</v>
          </cell>
        </row>
        <row r="793">
          <cell r="A793" t="e">
            <v>#REF!</v>
          </cell>
        </row>
        <row r="794">
          <cell r="A794" t="e">
            <v>#REF!</v>
          </cell>
        </row>
        <row r="795">
          <cell r="A795" t="e">
            <v>#REF!</v>
          </cell>
        </row>
        <row r="796">
          <cell r="A796" t="e">
            <v>#REF!</v>
          </cell>
        </row>
        <row r="797">
          <cell r="A797" t="e">
            <v>#REF!</v>
          </cell>
        </row>
        <row r="798">
          <cell r="A798" t="e">
            <v>#REF!</v>
          </cell>
        </row>
        <row r="799">
          <cell r="A799" t="e">
            <v>#REF!</v>
          </cell>
        </row>
        <row r="800">
          <cell r="A800" t="e">
            <v>#REF!</v>
          </cell>
        </row>
        <row r="801">
          <cell r="A801" t="e">
            <v>#REF!</v>
          </cell>
        </row>
        <row r="802">
          <cell r="A802" t="e">
            <v>#REF!</v>
          </cell>
        </row>
        <row r="803">
          <cell r="A803" t="e">
            <v>#REF!</v>
          </cell>
        </row>
        <row r="804">
          <cell r="A804" t="e">
            <v>#REF!</v>
          </cell>
        </row>
        <row r="805">
          <cell r="A805" t="e">
            <v>#REF!</v>
          </cell>
        </row>
        <row r="806">
          <cell r="A806" t="e">
            <v>#REF!</v>
          </cell>
        </row>
        <row r="807">
          <cell r="A807" t="e">
            <v>#REF!</v>
          </cell>
        </row>
        <row r="808">
          <cell r="A808" t="e">
            <v>#REF!</v>
          </cell>
        </row>
        <row r="809">
          <cell r="A809" t="e">
            <v>#REF!</v>
          </cell>
        </row>
        <row r="810">
          <cell r="A810" t="e">
            <v>#REF!</v>
          </cell>
        </row>
        <row r="811">
          <cell r="A811" t="e">
            <v>#REF!</v>
          </cell>
        </row>
        <row r="812">
          <cell r="A812" t="e">
            <v>#REF!</v>
          </cell>
        </row>
        <row r="813">
          <cell r="A813" t="e">
            <v>#REF!</v>
          </cell>
        </row>
        <row r="814">
          <cell r="A814" t="e">
            <v>#REF!</v>
          </cell>
        </row>
        <row r="815">
          <cell r="A815" t="e">
            <v>#REF!</v>
          </cell>
        </row>
        <row r="816">
          <cell r="A816" t="e">
            <v>#REF!</v>
          </cell>
        </row>
        <row r="817">
          <cell r="A817" t="e">
            <v>#REF!</v>
          </cell>
        </row>
        <row r="818">
          <cell r="A818" t="e">
            <v>#REF!</v>
          </cell>
        </row>
        <row r="819">
          <cell r="A819" t="e">
            <v>#REF!</v>
          </cell>
        </row>
        <row r="820">
          <cell r="A820" t="e">
            <v>#REF!</v>
          </cell>
        </row>
        <row r="821">
          <cell r="A821" t="e">
            <v>#REF!</v>
          </cell>
        </row>
        <row r="822">
          <cell r="A822" t="e">
            <v>#REF!</v>
          </cell>
        </row>
        <row r="823">
          <cell r="A823" t="e">
            <v>#REF!</v>
          </cell>
        </row>
        <row r="824">
          <cell r="A824" t="e">
            <v>#REF!</v>
          </cell>
        </row>
        <row r="825">
          <cell r="A825" t="e">
            <v>#REF!</v>
          </cell>
        </row>
        <row r="826">
          <cell r="A826" t="e">
            <v>#REF!</v>
          </cell>
        </row>
        <row r="827">
          <cell r="A827" t="e">
            <v>#REF!</v>
          </cell>
        </row>
        <row r="828">
          <cell r="A828" t="e">
            <v>#REF!</v>
          </cell>
        </row>
        <row r="829">
          <cell r="A829" t="e">
            <v>#REF!</v>
          </cell>
        </row>
        <row r="830">
          <cell r="A830" t="e">
            <v>#REF!</v>
          </cell>
        </row>
        <row r="831">
          <cell r="A831" t="e">
            <v>#REF!</v>
          </cell>
        </row>
        <row r="832">
          <cell r="A832" t="e">
            <v>#REF!</v>
          </cell>
        </row>
        <row r="833">
          <cell r="A833" t="e">
            <v>#REF!</v>
          </cell>
        </row>
        <row r="834">
          <cell r="A834" t="e">
            <v>#REF!</v>
          </cell>
        </row>
        <row r="835">
          <cell r="A835" t="e">
            <v>#REF!</v>
          </cell>
        </row>
        <row r="836">
          <cell r="A836" t="e">
            <v>#REF!</v>
          </cell>
        </row>
        <row r="837">
          <cell r="A837" t="e">
            <v>#REF!</v>
          </cell>
        </row>
        <row r="838">
          <cell r="A838" t="e">
            <v>#REF!</v>
          </cell>
        </row>
        <row r="839">
          <cell r="A839" t="e">
            <v>#REF!</v>
          </cell>
        </row>
        <row r="840">
          <cell r="A840" t="e">
            <v>#REF!</v>
          </cell>
        </row>
        <row r="841">
          <cell r="A841" t="e">
            <v>#REF!</v>
          </cell>
        </row>
        <row r="842">
          <cell r="A842" t="e">
            <v>#REF!</v>
          </cell>
        </row>
        <row r="843">
          <cell r="A843" t="e">
            <v>#REF!</v>
          </cell>
        </row>
        <row r="844">
          <cell r="A844" t="e">
            <v>#REF!</v>
          </cell>
        </row>
        <row r="845">
          <cell r="A845" t="e">
            <v>#REF!</v>
          </cell>
        </row>
        <row r="846">
          <cell r="A846" t="e">
            <v>#REF!</v>
          </cell>
        </row>
        <row r="847">
          <cell r="A847" t="e">
            <v>#REF!</v>
          </cell>
        </row>
        <row r="848">
          <cell r="A848" t="e">
            <v>#REF!</v>
          </cell>
        </row>
        <row r="849">
          <cell r="A849" t="e">
            <v>#REF!</v>
          </cell>
        </row>
        <row r="850">
          <cell r="A850" t="e">
            <v>#REF!</v>
          </cell>
        </row>
        <row r="851">
          <cell r="A851" t="e">
            <v>#REF!</v>
          </cell>
        </row>
        <row r="852">
          <cell r="A852" t="e">
            <v>#REF!</v>
          </cell>
        </row>
        <row r="853">
          <cell r="A853" t="e">
            <v>#REF!</v>
          </cell>
        </row>
        <row r="854">
          <cell r="A854" t="e">
            <v>#REF!</v>
          </cell>
        </row>
        <row r="855">
          <cell r="A855" t="e">
            <v>#REF!</v>
          </cell>
        </row>
        <row r="856">
          <cell r="A856" t="e">
            <v>#REF!</v>
          </cell>
        </row>
        <row r="857">
          <cell r="A857" t="e">
            <v>#REF!</v>
          </cell>
        </row>
        <row r="858">
          <cell r="A858" t="e">
            <v>#REF!</v>
          </cell>
        </row>
        <row r="859">
          <cell r="A859" t="e">
            <v>#REF!</v>
          </cell>
        </row>
        <row r="860">
          <cell r="A860" t="e">
            <v>#REF!</v>
          </cell>
        </row>
        <row r="861">
          <cell r="A861" t="e">
            <v>#REF!</v>
          </cell>
        </row>
        <row r="862">
          <cell r="A862" t="e">
            <v>#REF!</v>
          </cell>
        </row>
        <row r="863">
          <cell r="A863" t="e">
            <v>#REF!</v>
          </cell>
        </row>
        <row r="864">
          <cell r="A864" t="e">
            <v>#REF!</v>
          </cell>
        </row>
        <row r="865">
          <cell r="A865" t="e">
            <v>#REF!</v>
          </cell>
        </row>
        <row r="866">
          <cell r="A866" t="e">
            <v>#REF!</v>
          </cell>
        </row>
        <row r="867">
          <cell r="A867" t="e">
            <v>#REF!</v>
          </cell>
        </row>
        <row r="868">
          <cell r="A868" t="e">
            <v>#REF!</v>
          </cell>
        </row>
        <row r="869">
          <cell r="A869" t="e">
            <v>#REF!</v>
          </cell>
        </row>
        <row r="870">
          <cell r="A870" t="e">
            <v>#REF!</v>
          </cell>
        </row>
        <row r="871">
          <cell r="A871" t="e">
            <v>#REF!</v>
          </cell>
        </row>
        <row r="872">
          <cell r="A872" t="e">
            <v>#REF!</v>
          </cell>
        </row>
        <row r="873">
          <cell r="A873" t="e">
            <v>#REF!</v>
          </cell>
        </row>
        <row r="874">
          <cell r="A874" t="e">
            <v>#REF!</v>
          </cell>
        </row>
        <row r="875">
          <cell r="A875" t="e">
            <v>#REF!</v>
          </cell>
        </row>
        <row r="876">
          <cell r="A876" t="e">
            <v>#REF!</v>
          </cell>
        </row>
        <row r="877">
          <cell r="A877" t="e">
            <v>#REF!</v>
          </cell>
        </row>
        <row r="878">
          <cell r="A878" t="e">
            <v>#REF!</v>
          </cell>
        </row>
        <row r="879">
          <cell r="A879" t="e">
            <v>#REF!</v>
          </cell>
        </row>
        <row r="880">
          <cell r="A880" t="e">
            <v>#REF!</v>
          </cell>
        </row>
        <row r="881">
          <cell r="A881" t="e">
            <v>#REF!</v>
          </cell>
        </row>
        <row r="882">
          <cell r="A882" t="e">
            <v>#REF!</v>
          </cell>
        </row>
        <row r="883">
          <cell r="A883" t="e">
            <v>#REF!</v>
          </cell>
        </row>
        <row r="884">
          <cell r="A884" t="e">
            <v>#REF!</v>
          </cell>
        </row>
        <row r="885">
          <cell r="A885" t="e">
            <v>#REF!</v>
          </cell>
        </row>
        <row r="886">
          <cell r="A886" t="e">
            <v>#REF!</v>
          </cell>
        </row>
        <row r="887">
          <cell r="A887" t="e">
            <v>#REF!</v>
          </cell>
        </row>
        <row r="888">
          <cell r="A888" t="e">
            <v>#REF!</v>
          </cell>
        </row>
        <row r="889">
          <cell r="A889" t="e">
            <v>#REF!</v>
          </cell>
        </row>
        <row r="890">
          <cell r="A890" t="e">
            <v>#REF!</v>
          </cell>
        </row>
        <row r="891">
          <cell r="A891" t="e">
            <v>#REF!</v>
          </cell>
        </row>
        <row r="892">
          <cell r="A892" t="e">
            <v>#REF!</v>
          </cell>
        </row>
        <row r="893">
          <cell r="A893" t="e">
            <v>#REF!</v>
          </cell>
        </row>
        <row r="894">
          <cell r="A894" t="e">
            <v>#REF!</v>
          </cell>
        </row>
        <row r="895">
          <cell r="A895" t="e">
            <v>#REF!</v>
          </cell>
        </row>
        <row r="896">
          <cell r="A896" t="e">
            <v>#REF!</v>
          </cell>
        </row>
        <row r="897">
          <cell r="A897" t="e">
            <v>#REF!</v>
          </cell>
        </row>
        <row r="898">
          <cell r="A898" t="e">
            <v>#REF!</v>
          </cell>
        </row>
        <row r="899">
          <cell r="A899" t="e">
            <v>#REF!</v>
          </cell>
        </row>
        <row r="900">
          <cell r="A900" t="e">
            <v>#REF!</v>
          </cell>
        </row>
        <row r="901">
          <cell r="A901" t="e">
            <v>#REF!</v>
          </cell>
        </row>
        <row r="902">
          <cell r="A902" t="e">
            <v>#REF!</v>
          </cell>
        </row>
        <row r="903">
          <cell r="A903" t="e">
            <v>#REF!</v>
          </cell>
        </row>
        <row r="904">
          <cell r="A904" t="e">
            <v>#REF!</v>
          </cell>
        </row>
        <row r="905">
          <cell r="A905" t="e">
            <v>#REF!</v>
          </cell>
        </row>
        <row r="906">
          <cell r="A906" t="e">
            <v>#REF!</v>
          </cell>
        </row>
        <row r="907">
          <cell r="A907" t="e">
            <v>#REF!</v>
          </cell>
        </row>
        <row r="908">
          <cell r="A908" t="e">
            <v>#REF!</v>
          </cell>
        </row>
        <row r="909">
          <cell r="A909" t="e">
            <v>#REF!</v>
          </cell>
        </row>
        <row r="910">
          <cell r="A910" t="e">
            <v>#REF!</v>
          </cell>
        </row>
        <row r="911">
          <cell r="A911" t="e">
            <v>#REF!</v>
          </cell>
        </row>
        <row r="912">
          <cell r="A912" t="e">
            <v>#REF!</v>
          </cell>
        </row>
        <row r="913">
          <cell r="A913" t="e">
            <v>#REF!</v>
          </cell>
        </row>
        <row r="914">
          <cell r="A914" t="e">
            <v>#REF!</v>
          </cell>
        </row>
        <row r="915">
          <cell r="A915" t="e">
            <v>#REF!</v>
          </cell>
        </row>
        <row r="916">
          <cell r="A916" t="e">
            <v>#REF!</v>
          </cell>
        </row>
        <row r="917">
          <cell r="A917" t="e">
            <v>#REF!</v>
          </cell>
        </row>
        <row r="918">
          <cell r="A918" t="e">
            <v>#REF!</v>
          </cell>
        </row>
        <row r="919">
          <cell r="A919" t="e">
            <v>#REF!</v>
          </cell>
        </row>
        <row r="920">
          <cell r="A920" t="e">
            <v>#REF!</v>
          </cell>
        </row>
        <row r="921">
          <cell r="A921" t="e">
            <v>#REF!</v>
          </cell>
        </row>
        <row r="922">
          <cell r="A922" t="e">
            <v>#REF!</v>
          </cell>
        </row>
        <row r="923">
          <cell r="A923" t="e">
            <v>#REF!</v>
          </cell>
        </row>
        <row r="924">
          <cell r="A924" t="e">
            <v>#REF!</v>
          </cell>
        </row>
        <row r="925">
          <cell r="A925" t="e">
            <v>#REF!</v>
          </cell>
        </row>
        <row r="926">
          <cell r="A926" t="e">
            <v>#REF!</v>
          </cell>
        </row>
        <row r="927">
          <cell r="A927" t="e">
            <v>#REF!</v>
          </cell>
        </row>
        <row r="928">
          <cell r="A928" t="e">
            <v>#REF!</v>
          </cell>
        </row>
        <row r="929">
          <cell r="A929" t="e">
            <v>#REF!</v>
          </cell>
        </row>
        <row r="930">
          <cell r="A930" t="e">
            <v>#REF!</v>
          </cell>
        </row>
        <row r="931">
          <cell r="A931" t="e">
            <v>#REF!</v>
          </cell>
        </row>
        <row r="932">
          <cell r="A932" t="e">
            <v>#REF!</v>
          </cell>
        </row>
        <row r="933">
          <cell r="A933" t="e">
            <v>#REF!</v>
          </cell>
        </row>
        <row r="934">
          <cell r="A934" t="e">
            <v>#REF!</v>
          </cell>
        </row>
        <row r="935">
          <cell r="A935" t="e">
            <v>#REF!</v>
          </cell>
        </row>
        <row r="936">
          <cell r="A936" t="e">
            <v>#REF!</v>
          </cell>
        </row>
        <row r="937">
          <cell r="A937" t="e">
            <v>#REF!</v>
          </cell>
        </row>
        <row r="938">
          <cell r="A938" t="e">
            <v>#REF!</v>
          </cell>
        </row>
        <row r="939">
          <cell r="A939" t="e">
            <v>#REF!</v>
          </cell>
        </row>
        <row r="940">
          <cell r="A940" t="e">
            <v>#REF!</v>
          </cell>
        </row>
        <row r="941">
          <cell r="A941" t="e">
            <v>#REF!</v>
          </cell>
        </row>
        <row r="942">
          <cell r="A942" t="e">
            <v>#REF!</v>
          </cell>
        </row>
        <row r="943">
          <cell r="A943" t="e">
            <v>#REF!</v>
          </cell>
        </row>
        <row r="944">
          <cell r="A944" t="e">
            <v>#REF!</v>
          </cell>
        </row>
        <row r="945">
          <cell r="A945" t="e">
            <v>#REF!</v>
          </cell>
        </row>
        <row r="946">
          <cell r="A946" t="e">
            <v>#REF!</v>
          </cell>
        </row>
        <row r="947">
          <cell r="A947" t="e">
            <v>#REF!</v>
          </cell>
        </row>
        <row r="948">
          <cell r="A948" t="e">
            <v>#REF!</v>
          </cell>
        </row>
        <row r="949">
          <cell r="A949" t="e">
            <v>#REF!</v>
          </cell>
        </row>
        <row r="950">
          <cell r="A950" t="e">
            <v>#REF!</v>
          </cell>
        </row>
        <row r="951">
          <cell r="A951" t="e">
            <v>#REF!</v>
          </cell>
        </row>
        <row r="952">
          <cell r="A952" t="e">
            <v>#REF!</v>
          </cell>
        </row>
        <row r="953">
          <cell r="A953" t="e">
            <v>#REF!</v>
          </cell>
        </row>
        <row r="954">
          <cell r="A954" t="e">
            <v>#REF!</v>
          </cell>
        </row>
        <row r="955">
          <cell r="A955" t="e">
            <v>#REF!</v>
          </cell>
        </row>
        <row r="956">
          <cell r="A956" t="e">
            <v>#REF!</v>
          </cell>
        </row>
        <row r="957">
          <cell r="A957" t="e">
            <v>#REF!</v>
          </cell>
        </row>
        <row r="958">
          <cell r="A958" t="e">
            <v>#REF!</v>
          </cell>
        </row>
        <row r="959">
          <cell r="A959" t="e">
            <v>#REF!</v>
          </cell>
        </row>
        <row r="960">
          <cell r="A960" t="e">
            <v>#REF!</v>
          </cell>
        </row>
        <row r="961">
          <cell r="A961" t="e">
            <v>#REF!</v>
          </cell>
        </row>
        <row r="962">
          <cell r="A962" t="e">
            <v>#REF!</v>
          </cell>
        </row>
        <row r="963">
          <cell r="A963" t="e">
            <v>#REF!</v>
          </cell>
        </row>
        <row r="964">
          <cell r="A964" t="e">
            <v>#REF!</v>
          </cell>
        </row>
        <row r="965">
          <cell r="A965" t="e">
            <v>#REF!</v>
          </cell>
        </row>
        <row r="966">
          <cell r="A966" t="e">
            <v>#REF!</v>
          </cell>
        </row>
        <row r="967">
          <cell r="A967" t="e">
            <v>#REF!</v>
          </cell>
        </row>
        <row r="968">
          <cell r="A968" t="e">
            <v>#REF!</v>
          </cell>
        </row>
        <row r="969">
          <cell r="A969" t="e">
            <v>#REF!</v>
          </cell>
        </row>
        <row r="970">
          <cell r="A970" t="e">
            <v>#REF!</v>
          </cell>
        </row>
        <row r="971">
          <cell r="A971" t="e">
            <v>#REF!</v>
          </cell>
        </row>
        <row r="972">
          <cell r="A972" t="e">
            <v>#REF!</v>
          </cell>
        </row>
        <row r="973">
          <cell r="A973" t="e">
            <v>#REF!</v>
          </cell>
        </row>
        <row r="974">
          <cell r="A974" t="e">
            <v>#REF!</v>
          </cell>
        </row>
        <row r="975">
          <cell r="A975" t="e">
            <v>#REF!</v>
          </cell>
        </row>
        <row r="976">
          <cell r="A976" t="e">
            <v>#REF!</v>
          </cell>
        </row>
        <row r="977">
          <cell r="A977" t="e">
            <v>#REF!</v>
          </cell>
        </row>
        <row r="978">
          <cell r="A978" t="e">
            <v>#REF!</v>
          </cell>
        </row>
        <row r="979">
          <cell r="A979" t="e">
            <v>#REF!</v>
          </cell>
        </row>
        <row r="980">
          <cell r="A980" t="e">
            <v>#REF!</v>
          </cell>
        </row>
        <row r="981">
          <cell r="A981" t="e">
            <v>#REF!</v>
          </cell>
        </row>
        <row r="982">
          <cell r="A982" t="e">
            <v>#REF!</v>
          </cell>
        </row>
        <row r="983">
          <cell r="A983" t="e">
            <v>#REF!</v>
          </cell>
        </row>
        <row r="984">
          <cell r="A984" t="e">
            <v>#REF!</v>
          </cell>
        </row>
        <row r="985">
          <cell r="A985" t="e">
            <v>#REF!</v>
          </cell>
        </row>
        <row r="986">
          <cell r="A986" t="e">
            <v>#REF!</v>
          </cell>
        </row>
        <row r="987">
          <cell r="A987" t="e">
            <v>#REF!</v>
          </cell>
        </row>
        <row r="988">
          <cell r="A988" t="e">
            <v>#REF!</v>
          </cell>
        </row>
        <row r="989">
          <cell r="A989" t="e">
            <v>#REF!</v>
          </cell>
        </row>
        <row r="990">
          <cell r="A990" t="e">
            <v>#REF!</v>
          </cell>
        </row>
        <row r="991">
          <cell r="A991" t="e">
            <v>#REF!</v>
          </cell>
        </row>
        <row r="992">
          <cell r="A992" t="e">
            <v>#REF!</v>
          </cell>
        </row>
        <row r="993">
          <cell r="A993" t="e">
            <v>#REF!</v>
          </cell>
        </row>
        <row r="994">
          <cell r="A994" t="e">
            <v>#REF!</v>
          </cell>
        </row>
        <row r="995">
          <cell r="A995" t="e">
            <v>#REF!</v>
          </cell>
        </row>
        <row r="996">
          <cell r="A996" t="e">
            <v>#REF!</v>
          </cell>
        </row>
        <row r="997">
          <cell r="A997" t="e">
            <v>#REF!</v>
          </cell>
        </row>
        <row r="998">
          <cell r="A998" t="e">
            <v>#REF!</v>
          </cell>
        </row>
        <row r="999">
          <cell r="A999" t="e">
            <v>#REF!</v>
          </cell>
        </row>
        <row r="1000">
          <cell r="A1000" t="e">
            <v>#REF!</v>
          </cell>
        </row>
        <row r="1001">
          <cell r="A1001" t="e">
            <v>#REF!</v>
          </cell>
        </row>
        <row r="1002">
          <cell r="A1002" t="e">
            <v>#REF!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>
        <row r="1">
          <cell r="A1" t="str">
            <v>(2019년 7)월분 시간외 근무시간 명세표(근무실적표)</v>
          </cell>
        </row>
      </sheetData>
      <sheetData sheetId="231">
        <row r="1">
          <cell r="A1" t="str">
            <v>(2019년 7)월분 시간외 근무시간 명세표(근무실적표)</v>
          </cell>
        </row>
      </sheetData>
      <sheetData sheetId="232" refreshError="1"/>
      <sheetData sheetId="233" refreshError="1"/>
      <sheetData sheetId="234">
        <row r="1">
          <cell r="A1" t="str">
            <v>(2019년 7)월분 시간외 근무시간 명세표(근무실적표)</v>
          </cell>
        </row>
      </sheetData>
      <sheetData sheetId="235">
        <row r="1">
          <cell r="A1" t="str">
            <v>(2019년 7)월분 시간외 근무시간 명세표(근무실적표)</v>
          </cell>
        </row>
      </sheetData>
      <sheetData sheetId="236">
        <row r="1">
          <cell r="A1" t="str">
            <v>(2019년 7)월분 시간외 근무시간 명세표(근무실적표)</v>
          </cell>
        </row>
      </sheetData>
      <sheetData sheetId="237">
        <row r="1">
          <cell r="A1" t="str">
            <v>(2019년 7)월분 시간외 근무시간 명세표(근무실적표)</v>
          </cell>
        </row>
      </sheetData>
      <sheetData sheetId="238">
        <row r="1">
          <cell r="A1" t="str">
            <v>(2019년 7)월분 시간외 근무시간 명세표(근무실적표)</v>
          </cell>
        </row>
      </sheetData>
      <sheetData sheetId="239">
        <row r="1">
          <cell r="A1" t="str">
            <v>(2019년 7)월분 시간외 근무시간 명세표(근무실적표)</v>
          </cell>
        </row>
      </sheetData>
      <sheetData sheetId="240">
        <row r="1">
          <cell r="A1" t="str">
            <v>(2019년 7)월분 시간외 근무시간 명세표(근무실적표)</v>
          </cell>
        </row>
      </sheetData>
      <sheetData sheetId="241">
        <row r="1">
          <cell r="A1" t="str">
            <v>(2019년 7)월분 시간외 근무시간 명세표(근무실적표)</v>
          </cell>
        </row>
      </sheetData>
      <sheetData sheetId="242">
        <row r="1">
          <cell r="A1" t="str">
            <v>(2019년 7)월분 시간외 근무시간 명세표(근무실적표)</v>
          </cell>
        </row>
      </sheetData>
      <sheetData sheetId="243">
        <row r="1">
          <cell r="A1" t="str">
            <v>(2019년 7)월분 시간외 근무시간 명세표(근무실적표)</v>
          </cell>
        </row>
      </sheetData>
      <sheetData sheetId="244">
        <row r="1">
          <cell r="A1" t="str">
            <v>(2019년 7)월분 시간외 근무시간 명세표(근무실적표)</v>
          </cell>
        </row>
      </sheetData>
      <sheetData sheetId="245">
        <row r="1">
          <cell r="A1" t="str">
            <v>(2019년 7)월분 시간외 근무시간 명세표(근무실적표)</v>
          </cell>
        </row>
      </sheetData>
      <sheetData sheetId="246">
        <row r="1">
          <cell r="A1" t="str">
            <v>(2019년 7)월분 시간외 근무시간 명세표(근무실적표)</v>
          </cell>
        </row>
      </sheetData>
      <sheetData sheetId="247">
        <row r="1">
          <cell r="A1" t="str">
            <v>(2019년 7)월분 시간외 근무시간 명세표(근무실적표)</v>
          </cell>
        </row>
      </sheetData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>
        <row r="1">
          <cell r="A1" t="str">
            <v>(2019년 7)월분 시간외 근무시간 명세표(근무실적표)</v>
          </cell>
        </row>
      </sheetData>
      <sheetData sheetId="258">
        <row r="1">
          <cell r="A1" t="str">
            <v>(2019년 7)월분 시간외 근무시간 명세표(근무실적표)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>
        <row r="1">
          <cell r="A1" t="str">
            <v>(2019년 7)월분 시간외 근무시간 명세표(근무실적표)</v>
          </cell>
        </row>
      </sheetData>
      <sheetData sheetId="265" refreshError="1"/>
      <sheetData sheetId="266" refreshError="1"/>
      <sheetData sheetId="267">
        <row r="1">
          <cell r="A1" t="str">
            <v>(2019년 7)월분 시간외 근무시간 명세표(근무실적표)</v>
          </cell>
        </row>
      </sheetData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1">
          <cell r="A1" t="str">
            <v>(2019년 7)월분 시간외 근무시간 명세표(근무실적표)</v>
          </cell>
        </row>
      </sheetData>
      <sheetData sheetId="275" refreshError="1"/>
      <sheetData sheetId="276" refreshError="1"/>
      <sheetData sheetId="277" refreshError="1"/>
      <sheetData sheetId="278" refreshError="1"/>
      <sheetData sheetId="279">
        <row r="1">
          <cell r="A1" t="str">
            <v>(2019년 7)월분 시간외 근무시간 명세표(근무실적표)</v>
          </cell>
        </row>
      </sheetData>
      <sheetData sheetId="280">
        <row r="1">
          <cell r="A1" t="str">
            <v>(2019년 7)월분 시간외 근무시간 명세표(근무실적표)</v>
          </cell>
        </row>
      </sheetData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 refreshError="1"/>
      <sheetData sheetId="317" refreshError="1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원가계산(1차)"/>
      <sheetName val="내역서 "/>
      <sheetName val="내역서(1차)"/>
      <sheetName val="재료산출"/>
      <sheetName val="재료산출(1차)"/>
      <sheetName val="전선관"/>
      <sheetName val="전선관(1차)"/>
      <sheetName val="전선"/>
      <sheetName val="벽 관통 구멍파기"/>
      <sheetName val="텍스철거및신설"/>
      <sheetName val="단가대비"/>
      <sheetName val="갑지"/>
      <sheetName val="J直材4"/>
      <sheetName val="일위대가"/>
      <sheetName val="계정"/>
      <sheetName val="설계예산2"/>
      <sheetName val="내역"/>
      <sheetName val="마포토정"/>
      <sheetName val="인부신상자료"/>
      <sheetName val="DATE"/>
      <sheetName val="주방"/>
      <sheetName val="공사비"/>
      <sheetName val="교각계산"/>
      <sheetName val="산출근거"/>
      <sheetName val="EP0618"/>
      <sheetName val="수량산출"/>
      <sheetName val="Macro1"/>
      <sheetName val="입찰안"/>
      <sheetName val="DATA"/>
      <sheetName val="기기리스트"/>
      <sheetName val="토공총괄표"/>
      <sheetName val="복흥중 증축공사(서진)-ch"/>
      <sheetName val="노무비"/>
      <sheetName val="단가대비표"/>
      <sheetName val="원가계산서"/>
      <sheetName val="전체내역"/>
      <sheetName val="약품공급2"/>
      <sheetName val="Sheet1"/>
      <sheetName val="2000년1차"/>
      <sheetName val="2000전체분"/>
      <sheetName val="집수정(600-700)"/>
      <sheetName val="3.하중계산"/>
      <sheetName val="과천MAIN"/>
      <sheetName val="노임단가"/>
      <sheetName val="CAT_5"/>
      <sheetName val="조도계산"/>
      <sheetName val="ABUT수량-A1"/>
      <sheetName val="기계집계표"/>
      <sheetName val="집계"/>
      <sheetName val="내역서"/>
      <sheetName val="도급정산"/>
      <sheetName val="가도공"/>
      <sheetName val="단"/>
      <sheetName val="내역갑지"/>
      <sheetName val="부하계산서"/>
      <sheetName val="단위세대물량"/>
      <sheetName val="청하배수"/>
      <sheetName val="동해title"/>
      <sheetName val="입출재고현황 (2)"/>
      <sheetName val="자재단가"/>
      <sheetName val="장비경비"/>
      <sheetName val="설계가"/>
      <sheetName val="A-4"/>
      <sheetName val="화산경계"/>
      <sheetName val="준검 내역서"/>
      <sheetName val="밸브설치"/>
      <sheetName val="설계명세서"/>
      <sheetName val="예산명세서"/>
      <sheetName val="자료입력"/>
      <sheetName val="실행철강하도"/>
      <sheetName val="부속동"/>
      <sheetName val="3.하중산정4.지지력"/>
      <sheetName val="부하(성남)"/>
      <sheetName val="SG"/>
      <sheetName val="제출내역 (2)"/>
      <sheetName val="XXXXXX"/>
      <sheetName val="cable-data"/>
      <sheetName val="Sheet6"/>
      <sheetName val="한전납입금"/>
      <sheetName val="토사(PE)"/>
      <sheetName val="수목단가"/>
      <sheetName val="시설수량표"/>
      <sheetName val="식재수량표"/>
      <sheetName val="일위목록"/>
      <sheetName val="당진1,2호기전선관설치및접지4차공사내역서-을지"/>
      <sheetName val="工완성공사율"/>
      <sheetName val="잡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원가"/>
      <sheetName val="원가 (2)"/>
      <sheetName val="수량"/>
      <sheetName val="수량 (2)"/>
      <sheetName val="자립흙막이"/>
      <sheetName val="자립흙막이 (2)"/>
      <sheetName val="pile 항타"/>
      <sheetName val="pile 인발"/>
      <sheetName val="토류판 (2)"/>
      <sheetName val="H-BEAM설치및철거"/>
      <sheetName val="BRACKET"/>
      <sheetName val="단가표"/>
      <sheetName val="토류판 (3)"/>
      <sheetName val="강재손료"/>
      <sheetName val="원가 (3)"/>
      <sheetName val="자립흙막이 (3)"/>
      <sheetName val="1.공사원가계산서"/>
      <sheetName val="2.내역첫장"/>
      <sheetName val="3.공사비총괄표(휴게소)"/>
      <sheetName val="4.휴게소건축"/>
      <sheetName val="5.휴게소설비"/>
      <sheetName val="6.공사비총괄표(주유소)"/>
      <sheetName val="7.주유소건축"/>
      <sheetName val="8.주유소설비"/>
      <sheetName val="공사기간"/>
      <sheetName val="N賃率-職"/>
      <sheetName val="요율"/>
      <sheetName val="산출근거"/>
      <sheetName val="약품공급2"/>
      <sheetName val="영1"/>
      <sheetName val="일위대가"/>
      <sheetName val="일위1"/>
      <sheetName val="공사원가계산서"/>
      <sheetName val="내역서"/>
      <sheetName val="수량산출"/>
      <sheetName val="2F 회의실견적(5_14 일대)"/>
      <sheetName val="직재"/>
      <sheetName val="sheet1"/>
      <sheetName val="접지수량"/>
      <sheetName val="전기일위목록"/>
      <sheetName val="자재단가"/>
      <sheetName val="2000년1차"/>
      <sheetName val="자재단가비교표"/>
      <sheetName val="제조노임"/>
      <sheetName val="갑지"/>
      <sheetName val="Y-WORK"/>
      <sheetName val="품셈"/>
      <sheetName val="건축내역"/>
      <sheetName val="DB"/>
      <sheetName val="A 견적"/>
      <sheetName val="#REF"/>
      <sheetName val="산출금액내역"/>
      <sheetName val="기본단가표"/>
      <sheetName val="제품정보"/>
      <sheetName val="전기자료"/>
      <sheetName val="일반부표"/>
      <sheetName val="N賃率_職"/>
      <sheetName val="CV허용전류"/>
      <sheetName val="노임변동률"/>
      <sheetName val="일위목록"/>
      <sheetName val="단가산출"/>
      <sheetName val="연결임시"/>
      <sheetName val="내   역"/>
      <sheetName val="원가계산서"/>
      <sheetName val="원가총괄"/>
      <sheetName val=""/>
      <sheetName val="현장관리비"/>
      <sheetName val="단가일람"/>
      <sheetName val="조경일람"/>
      <sheetName val="하남내역"/>
      <sheetName val="내역"/>
      <sheetName val="교각1"/>
      <sheetName val="측구터파기공수량집계"/>
      <sheetName val="배수공 시멘트 및 골재량 산출"/>
      <sheetName val="제작기술지원센터"/>
      <sheetName val="내역서1"/>
      <sheetName val="SHEET"/>
      <sheetName val="금융비용"/>
      <sheetName val="신우"/>
      <sheetName val="설직재-1"/>
      <sheetName val="2000전체분"/>
      <sheetName val="준공정산"/>
      <sheetName val="총괄표"/>
      <sheetName val="중강당 내역"/>
      <sheetName val="노임"/>
      <sheetName val="제노임"/>
      <sheetName val="13LPMCC"/>
      <sheetName val="조명율표"/>
      <sheetName val="기본일위"/>
      <sheetName val="통신대가"/>
      <sheetName val="견적조건"/>
      <sheetName val="______WORK_1______6_________G_2"/>
      <sheetName val="학교별우선순위"/>
      <sheetName val="전체제잡비"/>
      <sheetName val="______WORK_1______6_________G_3"/>
      <sheetName val="______WORK_1______6_________G_4"/>
      <sheetName val="도담구내 개소별 명세"/>
      <sheetName val="총괄내역서"/>
    </sheetNames>
    <definedNames>
      <definedName name="조건_입력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 refreshError="1"/>
      <sheetData sheetId="94" refreshError="1"/>
      <sheetData sheetId="95"/>
      <sheetData sheetId="96"/>
      <sheetData sheetId="97" refreshError="1"/>
      <sheetData sheetId="9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사"/>
      <sheetName val="부지정리"/>
      <sheetName val="콘크리트"/>
      <sheetName val="조적"/>
      <sheetName val="지주"/>
      <sheetName val="자연석"/>
      <sheetName val="잔디"/>
      <sheetName val="포장공"/>
      <sheetName val="엣지"/>
      <sheetName val="상하차 운반비, 운반비"/>
      <sheetName val="손익분석"/>
      <sheetName val="200"/>
      <sheetName val="자료입력"/>
      <sheetName val="SIL98"/>
      <sheetName val="내역"/>
      <sheetName val="산출내력"/>
      <sheetName val="일위대가모음"/>
      <sheetName val="공량산출서"/>
      <sheetName val="단가"/>
      <sheetName val="산출근거"/>
      <sheetName val="__MAIN"/>
      <sheetName val="직노"/>
      <sheetName val="실행내역"/>
      <sheetName val="산출내역서집계표"/>
      <sheetName val="주방"/>
      <sheetName val="단가산출"/>
      <sheetName val="원가계산서"/>
      <sheetName val="Sheet1"/>
      <sheetName val="도급기성"/>
      <sheetName val="지급자재"/>
      <sheetName val="코드일람표"/>
      <sheetName val="일위대가"/>
      <sheetName val="자재단가"/>
      <sheetName val="코드"/>
      <sheetName val="공정코드"/>
      <sheetName val="자재비"/>
      <sheetName val="설계예산서"/>
      <sheetName val="총괄표"/>
      <sheetName val="노임"/>
      <sheetName val="부대공Ⅱ"/>
      <sheetName val="연습"/>
      <sheetName val="1_기별(광통신)"/>
      <sheetName val="당초"/>
      <sheetName val="변경총괄지(1)"/>
      <sheetName val="공사비총괄표"/>
      <sheetName val="영창26"/>
      <sheetName val="입찰안"/>
      <sheetName val="오억미만"/>
      <sheetName val="DATE"/>
      <sheetName val="내역서"/>
      <sheetName val="평3"/>
      <sheetName val="갑지"/>
      <sheetName val="단위가격 "/>
      <sheetName val="조명시설"/>
      <sheetName val="SLAB&quot;1&quot;"/>
      <sheetName val="초기화면"/>
      <sheetName val="인수공규격"/>
      <sheetName val="설계내역서"/>
      <sheetName val="조명율표"/>
      <sheetName val="inputdata"/>
      <sheetName val="노무비"/>
      <sheetName val="자료"/>
      <sheetName val="2.산출내역 "/>
      <sheetName val="부대단위수량"/>
      <sheetName val="중갑지"/>
      <sheetName val="집계표"/>
      <sheetName val="도"/>
      <sheetName val="범용개발순소요비용"/>
      <sheetName val="3BL공동구 수량"/>
      <sheetName val="단중표"/>
    </sheetNames>
    <sheetDataSet>
      <sheetData sheetId="0">
        <row r="10">
          <cell r="B10">
            <v>62281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오억미만"/>
      <sheetName val="오억이상"/>
      <sheetName val="Sheet4"/>
      <sheetName val="오천미만"/>
      <sheetName val="토공사"/>
      <sheetName val="손익분석"/>
      <sheetName val="물가자료"/>
      <sheetName val="노임단가"/>
      <sheetName val="하조서"/>
      <sheetName val="공사비"/>
      <sheetName val="직노"/>
      <sheetName val="기계경비일람"/>
      <sheetName val="노임"/>
      <sheetName val="일위대가"/>
      <sheetName val="(C)원내역"/>
      <sheetName val="Sheet1"/>
      <sheetName val="총공사내역서"/>
      <sheetName val="200"/>
      <sheetName val="실행내역"/>
      <sheetName val="토목주소"/>
      <sheetName val="복주일위대가"/>
      <sheetName val="일위대가표"/>
      <sheetName val="단가"/>
      <sheetName val="대가호표"/>
      <sheetName val="101동"/>
      <sheetName val="기기점검대상"/>
      <sheetName val="I一般比"/>
      <sheetName val="단가 및 재료비"/>
      <sheetName val="도로단위당"/>
      <sheetName val="자료입력"/>
      <sheetName val="을"/>
      <sheetName val="운반공사"/>
      <sheetName val="전차선로 물량표"/>
      <sheetName val="자재단가"/>
      <sheetName val="설계예산서"/>
      <sheetName val="원가"/>
      <sheetName val="내역"/>
      <sheetName val="산출내역서"/>
      <sheetName val="골조시행"/>
      <sheetName val="공사비총괄표"/>
      <sheetName val="층"/>
      <sheetName val="입찰보고"/>
      <sheetName val="입찰안"/>
      <sheetName val="2000년1차"/>
      <sheetName val="설계갑지"/>
      <sheetName val="품셈표"/>
      <sheetName val="단면별연장"/>
      <sheetName val="공정코드"/>
      <sheetName val="3BL공동구 수량"/>
      <sheetName val="개요"/>
      <sheetName val="포장수량집계"/>
      <sheetName val="식재수량표"/>
      <sheetName val="설비내역서"/>
      <sheetName val="금액내역서"/>
      <sheetName val="청주(철골발주의뢰서)"/>
      <sheetName val="BID"/>
      <sheetName val="퍼스트"/>
      <sheetName val="말뚝지지력산정"/>
      <sheetName val="일위대가목차"/>
      <sheetName val="갑지"/>
      <sheetName val="내역서 제출"/>
      <sheetName val="산출내력"/>
      <sheetName val="조명시설"/>
      <sheetName val="제경비율"/>
      <sheetName val="빙장비사양"/>
      <sheetName val="CODE"/>
      <sheetName val="데리네이타현황"/>
      <sheetName val="원내역서 그대로"/>
      <sheetName val="초기화면"/>
      <sheetName val="적격심사표"/>
      <sheetName val="철탑공사"/>
      <sheetName val="일위대가(계측기설치)"/>
      <sheetName val="직접비"/>
      <sheetName val="품셈TABLE"/>
      <sheetName val="#REF"/>
      <sheetName val="부대공Ⅱ"/>
      <sheetName val="Total"/>
      <sheetName val="공사착공계"/>
      <sheetName val="본사업"/>
      <sheetName val="자재단가비교표"/>
      <sheetName val="형틀"/>
      <sheetName val="SLAB&quot;1&quot;"/>
      <sheetName val="SIL98"/>
      <sheetName val="단가산출"/>
      <sheetName val="본공사"/>
      <sheetName val="건축기술부대조건"/>
      <sheetName val="부대단위수량"/>
      <sheetName val="영외수지"/>
      <sheetName val="ABUT수량-A1"/>
      <sheetName val="횡배수관토공수량"/>
      <sheetName val="DB"/>
      <sheetName val="콘크리트"/>
      <sheetName val="b_balju"/>
      <sheetName val="일위목록"/>
      <sheetName val="Customer Databas"/>
      <sheetName val="MAIN_TABLE"/>
      <sheetName val="지급자재"/>
      <sheetName val="전기일위대가"/>
      <sheetName val="설원"/>
      <sheetName val="태청"/>
      <sheetName val="총괄표"/>
      <sheetName val="평3"/>
      <sheetName val="공통(20-91)"/>
      <sheetName val="미드수량"/>
      <sheetName val="항목등록"/>
      <sheetName val="대가목록"/>
      <sheetName val="수문보고"/>
      <sheetName val="소방 "/>
      <sheetName val="danga"/>
      <sheetName val="ilch"/>
      <sheetName val="직공비"/>
      <sheetName val="단가조사"/>
      <sheetName val="대림경상68억"/>
      <sheetName val="일위대가목록"/>
      <sheetName val="2.냉난방설비공사"/>
      <sheetName val="산출근거"/>
      <sheetName val="변경총괄지(1)"/>
      <sheetName val="도급기성"/>
      <sheetName val="8.PILE  (돌출)"/>
      <sheetName val="시중노임단가"/>
      <sheetName val="설 계"/>
      <sheetName val="48전력선로일위"/>
      <sheetName val="경비공통"/>
      <sheetName val="차량별점검"/>
      <sheetName val="계수시트"/>
      <sheetName val="현장"/>
      <sheetName val="견적의뢰"/>
      <sheetName val="식생블럭단위수량"/>
      <sheetName val="종단계산"/>
      <sheetName val="맨홀수량산출"/>
      <sheetName val="가감수량"/>
      <sheetName val="설계명세서"/>
      <sheetName val="예산명세서"/>
      <sheetName val="노임,재료비"/>
      <sheetName val="MIJIBI"/>
      <sheetName val="구조물공"/>
      <sheetName val="1차설계변경내역"/>
      <sheetName val=""/>
      <sheetName val="Resource2"/>
      <sheetName val="ACUNIT"/>
      <sheetName val="내역서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성"/>
      <sheetName val="집계표"/>
      <sheetName val="6동"/>
      <sheetName val="8동"/>
      <sheetName val="9동"/>
      <sheetName val="전기실"/>
      <sheetName val="1,2P"/>
      <sheetName val="3,5P"/>
      <sheetName val="4,7P"/>
      <sheetName val="6,8P"/>
      <sheetName val="9P"/>
      <sheetName val="관리실"/>
      <sheetName val="노인정"/>
      <sheetName val="상가"/>
      <sheetName val="유치원"/>
      <sheetName val="유아원"/>
      <sheetName val="동사무소"/>
      <sheetName val="경비실"/>
      <sheetName val="옥외분"/>
      <sheetName val="16동"/>
      <sheetName val="전기임"/>
      <sheetName val="원본"/>
      <sheetName val="15P"/>
      <sheetName val="16P"/>
      <sheetName val="관리임"/>
      <sheetName val="경비임"/>
      <sheetName val="옥외임"/>
      <sheetName val="평자재단가"/>
      <sheetName val="직재"/>
      <sheetName val="1안"/>
      <sheetName val="견적서"/>
      <sheetName val="misc"/>
      <sheetName val="전기"/>
      <sheetName val="내역"/>
      <sheetName val="내역서"/>
      <sheetName val="#REF"/>
      <sheetName val="갑지"/>
      <sheetName val="경비_원본"/>
      <sheetName val="노임단가"/>
      <sheetName val="간접경상비"/>
      <sheetName val="200"/>
      <sheetName val="수량산출"/>
      <sheetName val="2-5.A평형부하계산"/>
      <sheetName val="2-5.B평형부하계산"/>
      <sheetName val="2-5.C평형부하계산"/>
      <sheetName val="2-5.1평형부하계산"/>
      <sheetName val="2-5.2평형부하계산"/>
      <sheetName val="2-5.3평형부하계산"/>
      <sheetName val="율촌법률사무소2내역"/>
      <sheetName val="인건-측정"/>
      <sheetName val="투찰(하수)"/>
      <sheetName val="노 무 비"/>
      <sheetName val="적용기준표(98년상반기)"/>
      <sheetName val="건축내역"/>
      <sheetName val="단가"/>
      <sheetName val="공사원가"/>
      <sheetName val="시중노임단가"/>
      <sheetName val="토공사"/>
      <sheetName val="공사비"/>
      <sheetName val="답십리기성(신)"/>
      <sheetName val="EJ"/>
      <sheetName val="건축"/>
      <sheetName val="1.설계조건"/>
      <sheetName val="산출내역서집계표"/>
      <sheetName val="RE9604"/>
      <sheetName val="한일양산"/>
      <sheetName val="입찰보고"/>
      <sheetName val="표지"/>
      <sheetName val="태화42 "/>
      <sheetName val="포장공사"/>
      <sheetName val="총(철거)"/>
      <sheetName val="맨홀수량산출"/>
      <sheetName val="부대공Ⅱ"/>
      <sheetName val="sw1"/>
      <sheetName val="입찰안"/>
      <sheetName val="단중표"/>
      <sheetName val="2000년1차"/>
      <sheetName val="DATA"/>
      <sheetName val="갑지(추정)"/>
      <sheetName val="조명율표"/>
      <sheetName val="세부내역"/>
      <sheetName val="산출내역서"/>
      <sheetName val="FAB별"/>
      <sheetName val="단가표"/>
      <sheetName val="직노"/>
      <sheetName val="수량산출서 갑지"/>
      <sheetName val="설계내역서"/>
      <sheetName val="도급"/>
      <sheetName val="단양 00 아파트-세부내역"/>
      <sheetName val="Xunit"/>
      <sheetName val="영창26"/>
      <sheetName val="표건"/>
      <sheetName val="969910( R)"/>
      <sheetName val="1-1평균터파기고(1)"/>
      <sheetName val="새공통"/>
      <sheetName val="선수금"/>
      <sheetName val="지질조사"/>
      <sheetName val="정렬"/>
      <sheetName val="공사개요"/>
      <sheetName val="산근"/>
      <sheetName val="원가"/>
      <sheetName val="Sheet3"/>
      <sheetName val="수량산출서"/>
      <sheetName val="단가목록"/>
      <sheetName val="내역서(토목)"/>
      <sheetName val="토목내역서"/>
      <sheetName val="소방사항"/>
      <sheetName val="관급"/>
      <sheetName val="금융비용"/>
      <sheetName val="토사(PE)"/>
      <sheetName val="전기,계장"/>
      <sheetName val="TABLE"/>
      <sheetName val="정부노임단가"/>
      <sheetName val="직원자료입력"/>
      <sheetName val="가시설(TYPE-A)"/>
      <sheetName val="하조서"/>
      <sheetName val="220 (2)"/>
      <sheetName val="오억미만"/>
      <sheetName val="포장공"/>
      <sheetName val="프랜트면허"/>
      <sheetName val="CalcuSheet"/>
      <sheetName val="폐토수익화 "/>
      <sheetName val="개요"/>
      <sheetName val="기본일위"/>
      <sheetName val="폐기물"/>
      <sheetName val="태화42_"/>
      <sheetName val="2-5_A평형부하계산"/>
      <sheetName val="2-5_B평형부하계산"/>
      <sheetName val="2-5_C평형부하계산"/>
      <sheetName val="2-5_1평형부하계산"/>
      <sheetName val="2-5_2평형부하계산"/>
      <sheetName val="2-5_3평형부하계산"/>
      <sheetName val="수량산출서_갑지"/>
      <sheetName val="단양_00_아파트-세부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갑,을"/>
      <sheetName val="노임단가"/>
      <sheetName val="일위집계표"/>
      <sheetName val="수문일1"/>
      <sheetName val="배수내역"/>
      <sheetName val="98수문일위"/>
      <sheetName val="VXXXXX"/>
      <sheetName val="수자재단위당"/>
      <sheetName val="기자재비"/>
      <sheetName val="내역"/>
      <sheetName val="한전납입금"/>
      <sheetName val="수량산출"/>
      <sheetName val="수량이동"/>
      <sheetName val="설계"/>
      <sheetName val="설 계"/>
      <sheetName val="설계개요"/>
      <sheetName val="집계표"/>
      <sheetName val="제진기"/>
      <sheetName val="토적계산"/>
      <sheetName val="현장관리비 산출내역"/>
      <sheetName val="단가"/>
      <sheetName val="BID"/>
      <sheetName val="공내역"/>
      <sheetName val="금액내역서"/>
      <sheetName val="입찰안"/>
      <sheetName val="배수통관(좌)"/>
      <sheetName val="정렬"/>
      <sheetName val="국공유지및사유지"/>
      <sheetName val="평야부"/>
      <sheetName val="사  업  비  수  지  예  산  서"/>
      <sheetName val="DATA"/>
      <sheetName val="건축내역"/>
      <sheetName val="일위목록"/>
      <sheetName val="노임이"/>
      <sheetName val="방수"/>
      <sheetName val="9GNG운반"/>
      <sheetName val="일위대가표"/>
      <sheetName val="DATE"/>
      <sheetName val="내역표지"/>
      <sheetName val="기타기기"/>
      <sheetName val="구조물총"/>
      <sheetName val="입상내역"/>
      <sheetName val="EP0618"/>
      <sheetName val="하조서"/>
      <sheetName val="정부노임"/>
      <sheetName val="파일의이용"/>
      <sheetName val="갑지"/>
      <sheetName val="wall"/>
      <sheetName val="Fro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"/>
      <sheetName val="총괄"/>
      <sheetName val="건원"/>
      <sheetName val="토원"/>
      <sheetName val="설원"/>
      <sheetName val="집계"/>
      <sheetName val="집계토"/>
      <sheetName val="요율"/>
      <sheetName val="관급"/>
      <sheetName val="dbox-항목데이타"/>
      <sheetName val="d-box"/>
      <sheetName val="Chart1"/>
      <sheetName val="갑지2"/>
      <sheetName val="갑지"/>
      <sheetName val="study"/>
      <sheetName val="총괄표"/>
      <sheetName val="건설집계"/>
      <sheetName val="토목집계"/>
      <sheetName val="조경집계"/>
      <sheetName val="원가"/>
      <sheetName val="전체공사"/>
      <sheetName val="인천4(총괄표)"/>
      <sheetName val="기계갑"/>
      <sheetName val="기계집계"/>
      <sheetName val="기계내역"/>
      <sheetName val="소방계갑 "/>
      <sheetName val="소방집계1"/>
      <sheetName val="소방내역"/>
      <sheetName val="원가계산서"/>
      <sheetName val="내역서 (2)"/>
      <sheetName val="일위대가  (2)"/>
      <sheetName val="원가계산서(최초) (2)"/>
      <sheetName val="집계표 (2)"/>
      <sheetName val="일위대가목록표 (2)"/>
      <sheetName val="Sheet1"/>
      <sheetName val="Sheet2"/>
      <sheetName val="Sheet3"/>
      <sheetName val="자금집행 현황"/>
      <sheetName val="총괄장"/>
      <sheetName val="현장관리비집행(갑)"/>
      <sheetName val="현장관리비(을)"/>
      <sheetName val="가설공사"/>
      <sheetName val="안전관리비(갑)"/>
      <sheetName val="안전관리비(을)"/>
      <sheetName val="식비"/>
      <sheetName val="간식비"/>
      <sheetName val="노임대장"/>
      <sheetName val="노임대장 (2)"/>
      <sheetName val="장비"/>
      <sheetName val="노임대장 (3)"/>
      <sheetName val="총괄(관리비)"/>
      <sheetName val="1월"/>
      <sheetName val="3월"/>
      <sheetName val="EMST10"/>
      <sheetName val="2000년1차"/>
      <sheetName val="CODE"/>
      <sheetName val="단가"/>
      <sheetName val="200"/>
      <sheetName val="직공비"/>
      <sheetName val="1-1"/>
      <sheetName val="1-4일위대가목차"/>
      <sheetName val="입찰안"/>
      <sheetName val="1호인버트수량"/>
      <sheetName val="SLAB&quot;1&quot;"/>
      <sheetName val="전기"/>
      <sheetName val="을지"/>
      <sheetName val="별표집계"/>
      <sheetName val="내역서"/>
      <sheetName val="input"/>
      <sheetName val="간접비내역-1"/>
      <sheetName val="중기가격"/>
      <sheetName val="건축미장"/>
      <sheetName val="건축미장내역"/>
      <sheetName val="공통가설"/>
      <sheetName val="설계"/>
      <sheetName val="오억미만"/>
      <sheetName val="기자재비"/>
      <sheetName val="gyun"/>
      <sheetName val="간선계산"/>
      <sheetName val="토공사"/>
      <sheetName val="M1"/>
      <sheetName val="교각1"/>
      <sheetName val="부안일위"/>
      <sheetName val="건축-물가변동"/>
      <sheetName val="품셈표"/>
      <sheetName val="COPING"/>
      <sheetName val="Sheet5"/>
      <sheetName val="남양시작동자105노65기1.3화1.2"/>
      <sheetName val="토목"/>
      <sheetName val="원가입력"/>
      <sheetName val="노임"/>
      <sheetName val="일위목록"/>
      <sheetName val="Hw-CV"/>
      <sheetName val="횡배수관토공수량"/>
      <sheetName val="CPM챠트 "/>
      <sheetName val="일위대가(가설)"/>
      <sheetName val="공사내역"/>
      <sheetName val="건축내역"/>
      <sheetName val="목록"/>
      <sheetName val="내역표지"/>
      <sheetName val="관기성공.내"/>
      <sheetName val="삼성전기"/>
      <sheetName val="Sheet1 (2)"/>
      <sheetName val="토목내역서"/>
      <sheetName val="물가자료"/>
      <sheetName val="guard(mac)"/>
      <sheetName val="결재판"/>
      <sheetName val="Total"/>
      <sheetName val="을"/>
      <sheetName val="점수계산1-2"/>
      <sheetName val="전신환매도율"/>
      <sheetName val="주방환기"/>
      <sheetName val="부대내역"/>
      <sheetName val="철콘공사"/>
      <sheetName val="맨홀토공산출"/>
      <sheetName val="#REF"/>
      <sheetName val="코드표"/>
      <sheetName val="b_balju"/>
      <sheetName val="자재co"/>
      <sheetName val="집계표"/>
      <sheetName val="산출내역서집계표"/>
      <sheetName val="COA-17"/>
      <sheetName val="C-18"/>
      <sheetName val="가스"/>
      <sheetName val="Macro(ST)"/>
      <sheetName val="Macro(AT)"/>
      <sheetName val="총 원가계산"/>
      <sheetName val="LABTOTAL"/>
      <sheetName val="내역분기"/>
      <sheetName val="11.자재단가"/>
      <sheetName val="BSD (2)"/>
      <sheetName val="총괄내역서"/>
      <sheetName val="SILICATE"/>
      <sheetName val="CAT_5"/>
      <sheetName val="DATA"/>
      <sheetName val="기본DATA"/>
      <sheetName val="6동"/>
      <sheetName val="내역서적용수량"/>
      <sheetName val="2000전체분"/>
      <sheetName val="공사비예산서(토목분)"/>
      <sheetName val="1공구 건정토건 토공"/>
      <sheetName val="개요입력"/>
      <sheetName val="수량기준"/>
      <sheetName val="단가기준"/>
      <sheetName val="Macro(전선)"/>
      <sheetName val="기둥"/>
      <sheetName val="저판(버림100)"/>
      <sheetName val="부속동"/>
      <sheetName val="토목주소"/>
      <sheetName val="프랜트면허"/>
      <sheetName val="투찰가"/>
      <sheetName val="CPM챠트"/>
      <sheetName val="표지"/>
      <sheetName val="산출내역"/>
      <sheetName val="우수받이"/>
      <sheetName val="제품"/>
      <sheetName val="재료집계"/>
      <sheetName val="내역서(총괄)"/>
      <sheetName val="Project Brief"/>
      <sheetName val="S058FL01"/>
      <sheetName val="기성내역서표지"/>
      <sheetName val="일위대가(계측기설치)"/>
      <sheetName val="노임이"/>
      <sheetName val="말뚝물량"/>
      <sheetName val="수량산출근거"/>
      <sheetName val="단위집계표"/>
      <sheetName val="배수장공사비명세서"/>
      <sheetName val="사급자재"/>
      <sheetName val="대전-교대(A1-A2)"/>
      <sheetName val="수량산출내역1115"/>
      <sheetName val="지급자재"/>
      <sheetName val="타공종이기"/>
      <sheetName val="품셈TABLE"/>
      <sheetName val="Mc1"/>
      <sheetName val="일위대가내역"/>
      <sheetName val="정부노임단가"/>
      <sheetName val="수로교총재료집계"/>
      <sheetName val="조건표"/>
      <sheetName val="노임단가"/>
      <sheetName val="시추주상도"/>
      <sheetName val="ETC"/>
      <sheetName val="giathanh1"/>
      <sheetName val="UPRI"/>
      <sheetName val="식재총괄"/>
      <sheetName val="일위대가"/>
      <sheetName val="일반부표"/>
      <sheetName val="FAX"/>
      <sheetName val="제경비"/>
      <sheetName val="가설공사내역"/>
      <sheetName val="단가표"/>
      <sheetName val="UNIT"/>
      <sheetName val="뜃맟뭁돽띿맟?-BLDG"/>
      <sheetName val="적용단가"/>
      <sheetName val="eq_data"/>
      <sheetName val="자재단가비교표"/>
      <sheetName val="단가조사서"/>
      <sheetName val="서울산업대(토)"/>
      <sheetName val="간접"/>
      <sheetName val="송라터널총괄"/>
      <sheetName val="예산M11A"/>
      <sheetName val="PBS"/>
      <sheetName val="부산4"/>
      <sheetName val="포장복구집계"/>
      <sheetName val="외상매"/>
      <sheetName val="현대물량"/>
      <sheetName val="입출재고현황 (2)"/>
      <sheetName val="중동상가"/>
      <sheetName val="준검 내역서"/>
      <sheetName val="전장품(관리용)"/>
      <sheetName val="와동25-3(변경)"/>
      <sheetName val="TOTAL_BOQ"/>
      <sheetName val="단중표"/>
      <sheetName val="안정검토"/>
      <sheetName val="단면설계"/>
      <sheetName val="PROJECT BRIEF(EX.NEW)"/>
      <sheetName val="WEON"/>
      <sheetName val="Summary Sheets"/>
      <sheetName val="인건비"/>
      <sheetName val="간접비"/>
      <sheetName val="문학간접"/>
      <sheetName val="에너지동"/>
      <sheetName val="증감대비"/>
      <sheetName val="부대공Ⅱ"/>
      <sheetName val="계화배수"/>
      <sheetName val="일위대가-1"/>
      <sheetName val="목창호"/>
      <sheetName val="결재판(삭제하지말아주세요)"/>
      <sheetName val="적현로"/>
      <sheetName val="부하계산서"/>
      <sheetName val="일위목록-기"/>
      <sheetName val="I一般比"/>
      <sheetName val="견적내용입력"/>
      <sheetName val="기본"/>
      <sheetName val="성남여성복지내역"/>
      <sheetName val="TRE TABLE"/>
      <sheetName val="단가보완"/>
      <sheetName val="단위가격"/>
      <sheetName val="슬래브(유곡)"/>
      <sheetName val="금액"/>
      <sheetName val="기계 도급내역서"/>
      <sheetName val="실행철강하도"/>
      <sheetName val="TUAS"/>
      <sheetName val="관음목장(제출용)자105인97.5"/>
      <sheetName val="세부내역"/>
      <sheetName val="SUMMARY"/>
      <sheetName val="PAINT"/>
      <sheetName val="B1(반포1차)"/>
      <sheetName val="EACT10"/>
      <sheetName val="CIVIL4"/>
      <sheetName val="1.설계조건"/>
      <sheetName val="계양가시설"/>
      <sheetName val="양산물금"/>
      <sheetName val="c_balju"/>
      <sheetName val="단가조사"/>
      <sheetName val="내역(중앙)"/>
      <sheetName val="내역(창신)"/>
      <sheetName val="공량산출서"/>
      <sheetName val="Sheet4"/>
      <sheetName val="갑지(추정)"/>
      <sheetName val="골조시행"/>
      <sheetName val="하조서"/>
      <sheetName val="일위대가-2"/>
      <sheetName val="CODE(2)"/>
      <sheetName val="conv전장품"/>
      <sheetName val="세부내역서"/>
      <sheetName val="DESIGN CRITERIA"/>
      <sheetName val="통합"/>
      <sheetName val="가공비"/>
      <sheetName val="단면 (2)"/>
      <sheetName val="품목"/>
      <sheetName val="연부97-1"/>
      <sheetName val="갑지1"/>
      <sheetName val="LIST"/>
      <sheetName val="DANGA"/>
      <sheetName val="교각계산"/>
      <sheetName val="손익분석"/>
      <sheetName val="매입세"/>
      <sheetName val="96보완계획7.12"/>
      <sheetName val="아파트"/>
      <sheetName val="001"/>
      <sheetName val="단위수량"/>
      <sheetName val="공사비집계"/>
      <sheetName val="견적대비표"/>
      <sheetName val="EQUIP-H"/>
      <sheetName val="BID"/>
      <sheetName val="MANUFACTORY"/>
      <sheetName val="기기점검"/>
      <sheetName val="장비명"/>
      <sheetName val="산정표"/>
      <sheetName val="노무비 경비"/>
      <sheetName val="산재 안전"/>
      <sheetName val="일위대가(건축)"/>
      <sheetName val="견적조건"/>
      <sheetName val="적용률"/>
      <sheetName val="Bid_Detail"/>
      <sheetName val="3.공통공사대비"/>
      <sheetName val="약품설비"/>
      <sheetName val="SG"/>
      <sheetName val="tggwan(mac)"/>
      <sheetName val="포장공"/>
      <sheetName val="버스운행안내"/>
      <sheetName val="예방접종계획"/>
      <sheetName val="근태계획서"/>
      <sheetName val="바.한일양산"/>
      <sheetName val="ABUT수량-A1"/>
      <sheetName val="A-4"/>
      <sheetName val="기성2"/>
      <sheetName val="샘플표지"/>
      <sheetName val="CAP"/>
      <sheetName val="VXXXXXXX"/>
      <sheetName val="자판실행"/>
      <sheetName val="역T형"/>
      <sheetName val="진주방향"/>
      <sheetName val="단가및재료비"/>
      <sheetName val="중기사용료"/>
      <sheetName val="ELECTRIC"/>
      <sheetName val="9GNG운반"/>
      <sheetName val="공사수행방안"/>
      <sheetName val="품셈총괄표"/>
      <sheetName val="MCC제원"/>
      <sheetName val="TEST1"/>
      <sheetName val="IMPEADENCE MAP 취수장"/>
      <sheetName val="중기조종사 단위단가"/>
      <sheetName val="CPI"/>
      <sheetName val="CV"/>
      <sheetName val="일위_파일"/>
      <sheetName val="돌담교 상부수량"/>
      <sheetName val="교량전기"/>
      <sheetName val="대전월평내역"/>
      <sheetName val="dg"/>
      <sheetName val="금액내역서"/>
      <sheetName val="1단계"/>
      <sheetName val="수입"/>
      <sheetName val="정공공사"/>
      <sheetName val="내  역  서"/>
      <sheetName val="상수도토공집계표"/>
      <sheetName val="별표 "/>
      <sheetName val="대목"/>
      <sheetName val="메서,변+증"/>
      <sheetName val="예상"/>
      <sheetName val="퇴직금(울산천상)"/>
      <sheetName val="MAT"/>
      <sheetName val="시산표"/>
      <sheetName val="미드수량"/>
      <sheetName val="건축"/>
      <sheetName val="Macro1"/>
      <sheetName val="교통대책내역"/>
      <sheetName val="가스내역"/>
      <sheetName val="총내역서"/>
      <sheetName val="법면"/>
      <sheetName val="부대공"/>
      <sheetName val="구조물공"/>
      <sheetName val="중기일위대가"/>
      <sheetName val="토공"/>
      <sheetName val="배수공1"/>
      <sheetName val="부하(성남)"/>
      <sheetName val="계약서"/>
      <sheetName val="실행품의서"/>
      <sheetName val="비용"/>
      <sheetName val="영흥TL(UP,DOWN) "/>
      <sheetName val="제-노임"/>
      <sheetName val="제직재"/>
      <sheetName val="일위대가목록"/>
      <sheetName val="예정(3)"/>
      <sheetName val="소요자재"/>
      <sheetName val="노무산출서"/>
      <sheetName val="철근콘크리트"/>
      <sheetName val="파일항타"/>
      <sheetName val="파일항타 (2)"/>
      <sheetName val="하수실행"/>
      <sheetName val="AILC004"/>
      <sheetName val="Curves"/>
      <sheetName val="Tables"/>
      <sheetName val="각종양식"/>
      <sheetName val="설계내역"/>
      <sheetName val="산출근거"/>
      <sheetName val="화전입력"/>
      <sheetName val="부표총괄"/>
      <sheetName val="정렬"/>
      <sheetName val="INS-SHEET"/>
      <sheetName val="공작물조직표(용배수)"/>
      <sheetName val="현황"/>
      <sheetName val="방송일위대가"/>
      <sheetName val="노무비"/>
      <sheetName val="GAEYO"/>
      <sheetName val="3.바닥판설계"/>
      <sheetName val="2.유지보수비"/>
      <sheetName val="O＆P"/>
      <sheetName val="신우"/>
      <sheetName val="설 계"/>
      <sheetName val="차액보증"/>
      <sheetName val="열린교실"/>
      <sheetName val="전체도급"/>
      <sheetName val="말뚝지지력산정"/>
      <sheetName val="부관맨홀조서"/>
      <sheetName val="2003하반기노임기준"/>
      <sheetName val="약품공급2"/>
      <sheetName val="TG9504"/>
      <sheetName val="설정"/>
      <sheetName val="내력서"/>
      <sheetName val="입력시트"/>
      <sheetName val="COST"/>
      <sheetName val="2.가정단면"/>
      <sheetName val="BASIC (2)"/>
      <sheetName val="단"/>
      <sheetName val="배수장공사비"/>
      <sheetName val="단면가정"/>
      <sheetName val="기둥(원형)"/>
      <sheetName val="화전내"/>
      <sheetName val="대비표(토공1안)"/>
      <sheetName val="04.계약내역서.xlsx"/>
      <sheetName val="공조기"/>
      <sheetName val="coll#"/>
      <sheetName val="중갑지"/>
      <sheetName val="제출내역 (2)"/>
      <sheetName val="내역입력"/>
      <sheetName val="소방일위 "/>
      <sheetName val="경비"/>
      <sheetName val="전기일위대가"/>
      <sheetName val="실행"/>
      <sheetName val="기계경비(시간당)"/>
      <sheetName val="램머"/>
      <sheetName val="96노임기준"/>
      <sheetName val="예산대비"/>
      <sheetName val="구의33고"/>
      <sheetName val="차선도색현황"/>
      <sheetName val="Cost_File"/>
      <sheetName val="COPING-1"/>
      <sheetName val="역T형교대-2수량"/>
      <sheetName val="전산소모"/>
      <sheetName val="TH VL, NC, DDHT Thanhphuoc"/>
      <sheetName val="공사비총괄표"/>
      <sheetName val="카메라"/>
      <sheetName val="밸브설치"/>
      <sheetName val="Imp-Data"/>
      <sheetName val="토적계산"/>
      <sheetName val="목차"/>
      <sheetName val="사통공사비"/>
      <sheetName val="인건-측정"/>
      <sheetName val="평가데이터"/>
      <sheetName val="월별수입"/>
      <sheetName val="설계명세서"/>
      <sheetName val="기초자료입력"/>
      <sheetName val="전선"/>
      <sheetName val="CABLE"/>
      <sheetName val="예산명세서"/>
      <sheetName val="자료입력"/>
      <sheetName val="견"/>
      <sheetName val="건축집계표"/>
      <sheetName val="산업"/>
      <sheetName val="982월원안"/>
      <sheetName val="추정BS"/>
      <sheetName val="추정PL"/>
      <sheetName val="P.M 별"/>
      <sheetName val="VV보온LINK"/>
      <sheetName val="FIT보온LINK"/>
      <sheetName val="99 조정금액"/>
      <sheetName val="D-3109"/>
      <sheetName val="1995년 섹터별 매출"/>
      <sheetName val="시점부일반수량"/>
      <sheetName val="백암비스타내역"/>
      <sheetName val="시노"/>
      <sheetName val="대비"/>
      <sheetName val="가로등"/>
      <sheetName val="하중계산"/>
      <sheetName val="실행내역"/>
      <sheetName val="날개벽수량표"/>
      <sheetName val="앨범표지"/>
      <sheetName val="단가대비표"/>
      <sheetName val="자  재"/>
      <sheetName val="건축외주"/>
      <sheetName val="CB"/>
      <sheetName val="H-pile(298x299)"/>
      <sheetName val="H-pile(250x250)"/>
      <sheetName val="설계예시"/>
      <sheetName val="내역(구조물)"/>
      <sheetName val="노무단가"/>
      <sheetName val="B부대공"/>
      <sheetName val="CABLE SIZE-3"/>
      <sheetName val="기성(1차) "/>
      <sheetName val="제수"/>
      <sheetName val="공기"/>
      <sheetName val="수원BOM-원본"/>
      <sheetName val="대전노은1차_조적_집계표"/>
      <sheetName val="관급자재"/>
      <sheetName val="공사비"/>
      <sheetName val="2공구산출내역"/>
      <sheetName val="S14"/>
      <sheetName val="esc"/>
      <sheetName val="LEGEND"/>
      <sheetName val="MOTOR"/>
      <sheetName val="석축단"/>
      <sheetName val="법면수집"/>
      <sheetName val="석축설면"/>
      <sheetName val="법면단"/>
      <sheetName val="단가산출"/>
      <sheetName val="소방"/>
      <sheetName val="JUCKEYK"/>
      <sheetName val="매립"/>
      <sheetName val="예산서"/>
      <sheetName val="CON"/>
      <sheetName val="조건입력"/>
      <sheetName val="조건입력(2)"/>
      <sheetName val="장비선정"/>
      <sheetName val="TOWER 12TON"/>
      <sheetName val="TOWER 10TON"/>
      <sheetName val="Sheet1 (3)"/>
      <sheetName val="NAI"/>
      <sheetName val="사회복지관"/>
      <sheetName val="원가계산하도"/>
      <sheetName val="경율산정.XLS"/>
      <sheetName val="FORM-0"/>
      <sheetName val="XZLC2"/>
      <sheetName val="부대대비"/>
      <sheetName val="냉연집계"/>
      <sheetName val="s.v"/>
      <sheetName val="J直材4"/>
      <sheetName val="견적서"/>
      <sheetName val="8.PILE  (돌출)"/>
      <sheetName val="공정코드"/>
      <sheetName val="대비(전체)"/>
      <sheetName val="내역서을지"/>
      <sheetName val="본체"/>
      <sheetName val="F5"/>
      <sheetName val="계산내역"/>
      <sheetName val="잡비"/>
      <sheetName val="우배수"/>
      <sheetName val="직노"/>
      <sheetName val="1.취수장"/>
      <sheetName val="CLAUSE"/>
      <sheetName val="6PILE  (돌출)"/>
      <sheetName val="2"/>
      <sheetName val="내역서01"/>
      <sheetName val="계산"/>
      <sheetName val="Sens&amp;Anal"/>
      <sheetName val="Y-WORK"/>
      <sheetName val="기초단가"/>
      <sheetName val="경비_원본"/>
      <sheetName val="식재"/>
      <sheetName val="시설물"/>
      <sheetName val="식재출력용"/>
      <sheetName val="유지관리"/>
      <sheetName val="청천내"/>
      <sheetName val="주식"/>
      <sheetName val="수원공"/>
      <sheetName val="시중노임단가"/>
      <sheetName val="조작대(1연)"/>
      <sheetName val="설계변경원가계산총괄표"/>
      <sheetName val="B1"/>
      <sheetName val="수량"/>
      <sheetName val="sw1"/>
      <sheetName val="NOMUBI"/>
      <sheetName val="전기일위목록"/>
      <sheetName val="기술부대조건"/>
      <sheetName val="가락화장을지"/>
      <sheetName val="공사개요"/>
      <sheetName val="특이사항"/>
      <sheetName val="내역서(2)"/>
      <sheetName val="품셈1-17"/>
      <sheetName val="암거공"/>
      <sheetName val="단가적용"/>
      <sheetName val="뜃맟뭁돽띿맟_-BLDG"/>
      <sheetName val="1호맨홀토공"/>
      <sheetName val="토적표"/>
      <sheetName val="입력"/>
      <sheetName val="공사비산출내역"/>
      <sheetName val="견적"/>
      <sheetName val="매원개착터널총괄"/>
      <sheetName val="조직"/>
      <sheetName val="개산공사비"/>
      <sheetName val="조도계산서 (도서)"/>
      <sheetName val="1.우편집중내역서"/>
      <sheetName val="단열-자재"/>
      <sheetName val="내역전기"/>
      <sheetName val="표지1"/>
      <sheetName val="자금집행_현황"/>
      <sheetName val="노임대장_(2)"/>
      <sheetName val="노임대장_(3)"/>
      <sheetName val="내역서_(2)"/>
      <sheetName val="일위대가__(2)"/>
      <sheetName val="원가계산서(최초)_(2)"/>
      <sheetName val="집계표_(2)"/>
      <sheetName val="일위대가목록표_(2)"/>
      <sheetName val="소방계갑_"/>
      <sheetName val="남양시작동자105노65기1_3화1_2"/>
      <sheetName val="관기성공_내"/>
      <sheetName val="Sheet1_(2)"/>
      <sheetName val="총_원가계산"/>
      <sheetName val="CPM챠트_"/>
      <sheetName val="BSD_(2)"/>
      <sheetName val="1공구_건정토건_토공"/>
      <sheetName val="Project_Brief"/>
      <sheetName val="준검_내역서"/>
      <sheetName val="11_자재단가"/>
      <sheetName val="입출재고현황_(2)"/>
      <sheetName val="3_공통공사대비"/>
      <sheetName val="PROJECT_BRIEF(EX_NEW)"/>
      <sheetName val="Summary_Sheets"/>
      <sheetName val="일위"/>
      <sheetName val="CTEMCOST"/>
      <sheetName val="제1영업소"/>
      <sheetName val="제2영업소"/>
      <sheetName val="제3영업소"/>
      <sheetName val="Data&amp;Result"/>
      <sheetName val="1,2공구원가계산서"/>
      <sheetName val="1공구산출내역서"/>
      <sheetName val="본사일보"/>
      <sheetName val="전기공사"/>
      <sheetName val="내역서(교량)전체"/>
      <sheetName val="토 적 표"/>
      <sheetName val="2.대외공문"/>
      <sheetName val="2-1공사개요1"/>
      <sheetName val="기계설비-물가변동"/>
      <sheetName val="구성비"/>
      <sheetName val="측구공"/>
      <sheetName val="배수관공"/>
      <sheetName val="SULKEA"/>
      <sheetName val="천마갑지"/>
      <sheetName val="기기리스트"/>
      <sheetName val="토공총괄집계"/>
      <sheetName val="맨홀토공수량"/>
      <sheetName val="경상직원"/>
      <sheetName val="2.3지지력"/>
      <sheetName val="4.하중산정"/>
      <sheetName val="평야부원가총괄"/>
      <sheetName val="CC16-내역서"/>
      <sheetName val="토목내역"/>
      <sheetName val="근입장"/>
      <sheetName val="장비투입계획"/>
      <sheetName val="일위대가목차"/>
      <sheetName val="변경품셈"/>
      <sheetName val="copy"/>
      <sheetName val="서식"/>
      <sheetName val="수목표준대가"/>
      <sheetName val="경상비"/>
      <sheetName val="★도급내역"/>
      <sheetName val="본공사"/>
      <sheetName val="도급"/>
      <sheetName val="당초내역서"/>
      <sheetName val="전차선로 물량표"/>
      <sheetName val="기계_도급내역서"/>
      <sheetName val="관음목장(제출용)자105인97_5"/>
      <sheetName val="1_설계조건"/>
      <sheetName val="단면_(2)"/>
      <sheetName val="코드"/>
      <sheetName val="설계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/>
      <sheetData sheetId="543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ll"/>
      <sheetName val="검사조서"/>
      <sheetName val="검사원"/>
      <sheetName val="집계표"/>
      <sheetName val="집계(총괄)"/>
      <sheetName val="구성비"/>
      <sheetName val="내역서"/>
      <sheetName val="실적보고"/>
      <sheetName val="표지"/>
      <sheetName val="표준안전집계"/>
      <sheetName val="표준안전내역"/>
      <sheetName val="YES"/>
      <sheetName val="일위"/>
      <sheetName val="단가조사"/>
      <sheetName val="N賃率-職"/>
      <sheetName val="부하계산서"/>
      <sheetName val="피벗테이블데이터분석"/>
      <sheetName val="적용단위길이"/>
      <sheetName val="ELECTRIC"/>
      <sheetName val="수량산출"/>
      <sheetName val="DATA"/>
      <sheetName val="구리토평1전기"/>
      <sheetName val="대가단최종"/>
      <sheetName val="원가계산서"/>
      <sheetName val="단가"/>
      <sheetName val="적용기준표(98년상반기)"/>
      <sheetName val="A갑지"/>
      <sheetName val="일위대가표"/>
      <sheetName val="Y-WORK"/>
      <sheetName val="STORAGE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대치판정"/>
      <sheetName val="Baby일위대가"/>
      <sheetName val="철거산출근거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견적조건"/>
      <sheetName val="견적조건(을지)"/>
      <sheetName val="JUCK"/>
      <sheetName val="간선계산"/>
      <sheetName val="98지급계획"/>
      <sheetName val="남양시작동자105노65기1.3화1.2"/>
      <sheetName val="일반공사"/>
      <sheetName val="표지 (2)"/>
      <sheetName val="제-노임"/>
      <sheetName val="제직재"/>
      <sheetName val="노무비"/>
      <sheetName val="을지"/>
      <sheetName val="일위대가"/>
      <sheetName val="을"/>
      <sheetName val="FILE1"/>
      <sheetName val="0.집계"/>
      <sheetName val="1.수변전설비공사"/>
      <sheetName val="MOTOR"/>
      <sheetName val="기초단가"/>
      <sheetName val="ITEM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매립"/>
      <sheetName val="일위대가목차"/>
      <sheetName val="대구실행"/>
      <sheetName val="AIR SHOWER(3인용)"/>
      <sheetName val="부대공Ⅱ"/>
      <sheetName val="설계내역서"/>
      <sheetName val="직노"/>
      <sheetName val="입찰안"/>
      <sheetName val="단가산출"/>
      <sheetName val="2F 회의실견적(5_14 일대)"/>
      <sheetName val="재집"/>
      <sheetName val="직재"/>
      <sheetName val="전차선로 물량표"/>
      <sheetName val="일위대가(가설)"/>
      <sheetName val="실행내역"/>
      <sheetName val="200"/>
      <sheetName val="48전력선로일위"/>
      <sheetName val="접지수량"/>
      <sheetName val="조명율표"/>
      <sheetName val="TOT"/>
      <sheetName val="정부노임단가"/>
      <sheetName val="1.수인터널"/>
      <sheetName val="자재단가"/>
      <sheetName val="손익분석"/>
      <sheetName val="인건-측정"/>
      <sheetName val="보차도경계석"/>
      <sheetName val="인건비"/>
      <sheetName val="아산추가1220"/>
      <sheetName val="당초"/>
      <sheetName val="3-1.CB"/>
      <sheetName val="부대내역"/>
      <sheetName val="unit 4"/>
      <sheetName val="ITB COST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말뚝지지력산정"/>
      <sheetName val="수량"/>
      <sheetName val="CTEMCOST"/>
      <sheetName val="내역"/>
      <sheetName val="연습"/>
      <sheetName val="내역(설계)"/>
      <sheetName val="Macro1"/>
      <sheetName val="BID"/>
      <sheetName val="현장관리비집계표"/>
      <sheetName val="설계예산서"/>
      <sheetName val="수량집계"/>
      <sheetName val="토목"/>
      <sheetName val="가로등내역서"/>
      <sheetName val="수량산출서"/>
      <sheetName val="2000.11월설계내역"/>
      <sheetName val="#REF"/>
      <sheetName val="터파기및재료"/>
      <sheetName val="점수계산1-2"/>
      <sheetName val="부대공사비"/>
      <sheetName val="본공사"/>
      <sheetName val="식생블럭단위수량"/>
      <sheetName val="가로등부표"/>
      <sheetName val="보합"/>
      <sheetName val="조도계산서 (도서)"/>
      <sheetName val="WORK"/>
      <sheetName val="입찰보고"/>
      <sheetName val="재료"/>
      <sheetName val="MAIN_TABLE"/>
      <sheetName val="1.설계조건"/>
      <sheetName val="LOPCALC"/>
      <sheetName val="제경비율"/>
      <sheetName val="XL4Poppy"/>
      <sheetName val="자료입력"/>
      <sheetName val="예산명세서"/>
      <sheetName val="우배수"/>
      <sheetName val="맨홀"/>
      <sheetName val="금호"/>
      <sheetName val="I一般比"/>
      <sheetName val="49-119"/>
      <sheetName val="Macro(전선)"/>
      <sheetName val="발신정보"/>
      <sheetName val="준검 내역서"/>
      <sheetName val="부하(성남)"/>
      <sheetName val="연부97-1"/>
      <sheetName val="갑지1"/>
      <sheetName val="J直材4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전선 및 전선관"/>
      <sheetName val="토공"/>
      <sheetName val="구역화물"/>
      <sheetName val="단가일람"/>
      <sheetName val="신우"/>
      <sheetName val="대비"/>
      <sheetName val="기계경비(시간당)"/>
      <sheetName val="램머"/>
      <sheetName val="중기일위대가"/>
      <sheetName val="단위단가"/>
      <sheetName val="DANGA"/>
      <sheetName val="노무비단가"/>
      <sheetName val="1차설계변경내역"/>
      <sheetName val="BQ"/>
      <sheetName val="데이타"/>
      <sheetName val="율촌법률사무소2내역"/>
      <sheetName val="지주목시비량산출서"/>
      <sheetName val="목차"/>
      <sheetName val="포장공"/>
      <sheetName val="금리계산"/>
      <sheetName val="001"/>
      <sheetName val="산출내역서집계표"/>
      <sheetName val="총계"/>
      <sheetName val="총괄표"/>
      <sheetName val="실행철강하도"/>
      <sheetName val="내역서2안"/>
      <sheetName val="소야공정계획표"/>
      <sheetName val="내력서"/>
      <sheetName val="가설건물"/>
      <sheetName val="Macro2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Summary Sheets"/>
      <sheetName val="요율"/>
      <sheetName val="일위목록-기"/>
      <sheetName val="Module11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Total"/>
      <sheetName val="실행내역서"/>
      <sheetName val="96보완계획7.12"/>
      <sheetName val="계수시트"/>
      <sheetName val="BID-도로"/>
      <sheetName val="타공종이기"/>
      <sheetName val="본선차로수량집계표"/>
      <sheetName val="기계내역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3.공통공사대비"/>
      <sheetName val="고분전시관"/>
      <sheetName val="설비"/>
      <sheetName val="DATA1"/>
      <sheetName val="3BL공동구 수량"/>
      <sheetName val="교각계산"/>
      <sheetName val="설계조건"/>
      <sheetName val="날개벽(TYPE3)"/>
      <sheetName val="전기일위대가"/>
      <sheetName val="시설물일위"/>
      <sheetName val="단면(RW1)"/>
      <sheetName val="소비자가"/>
      <sheetName val="ilch"/>
      <sheetName val="A-4"/>
      <sheetName val="비교표"/>
      <sheetName val="맨홀수량집계"/>
      <sheetName val="IMP(MAIN)"/>
      <sheetName val="IMP (REACTOR)"/>
      <sheetName val="오산갈곳"/>
      <sheetName val="차액보증"/>
      <sheetName val="집1"/>
      <sheetName val="토공계산서(부체도로)"/>
      <sheetName val="월선수금"/>
      <sheetName val="물량산출근거"/>
      <sheetName val="토목내역"/>
      <sheetName val="일위대가목록"/>
      <sheetName val="현장관리비내역서"/>
      <sheetName val="SORCE1"/>
      <sheetName val="가시설단위수량"/>
      <sheetName val="SE-611"/>
      <sheetName val="CONCRETE"/>
      <sheetName val="안정계산"/>
      <sheetName val="단면검토"/>
      <sheetName val="경비2내역"/>
      <sheetName val="날개벽"/>
      <sheetName val="자재단가표"/>
      <sheetName val="단가산출서(기계)"/>
      <sheetName val="6호기"/>
      <sheetName val="봉양~조차장간고하개명(신설)"/>
      <sheetName val="보증수수료산출"/>
      <sheetName val="하조서"/>
      <sheetName val="20관리비율"/>
      <sheetName val="수목데이타 "/>
      <sheetName val="변압기 및 발전기 용량"/>
      <sheetName val="교각1"/>
      <sheetName val="일위대가표(유단가)"/>
      <sheetName val="단가 및 재료비"/>
      <sheetName val="총괄집계표"/>
      <sheetName val="점검총괄"/>
      <sheetName val="기계경비"/>
      <sheetName val="가로등"/>
      <sheetName val="공사비예산서(토목분)"/>
      <sheetName val="각형맨홀"/>
      <sheetName val="수목단가"/>
      <sheetName val="시설수량표"/>
      <sheetName val="식재수량표"/>
      <sheetName val="일위목록"/>
      <sheetName val="ASP포장"/>
      <sheetName val="INPUT"/>
      <sheetName val="2000년1차"/>
      <sheetName val="자재목록"/>
      <sheetName val="EACT10"/>
      <sheetName val="견적대비"/>
      <sheetName val="주상도"/>
      <sheetName val="일위대가(목록)"/>
      <sheetName val="재료비"/>
      <sheetName val="부속동"/>
      <sheetName val="증감대비"/>
      <sheetName val="공종단가"/>
      <sheetName val="상수도토공집계표"/>
      <sheetName val="예산갑지"/>
      <sheetName val="단가조사서"/>
      <sheetName val="내역서(전기)"/>
      <sheetName val="2006기계경비산출표"/>
      <sheetName val="AILC004"/>
      <sheetName val="예산변경사항"/>
      <sheetName val="BASIC (2)"/>
      <sheetName val="재료집계"/>
      <sheetName val="제수변수량"/>
      <sheetName val="공기변수량"/>
      <sheetName val="ETC"/>
      <sheetName val="돌망태단위수량"/>
      <sheetName val="일위대가(계측기설치)"/>
      <sheetName val="물가자료"/>
      <sheetName val="품의서"/>
      <sheetName val="물가시세"/>
      <sheetName val="SG"/>
      <sheetName val="전신환매도율"/>
      <sheetName val="건축공사"/>
      <sheetName val="방음벽기초(H=4m)"/>
      <sheetName val="48일위"/>
      <sheetName val="동력부하(도산)"/>
      <sheetName val="CABLE SIZE-3"/>
      <sheetName val="EQUIP-H"/>
      <sheetName val="경비_원본"/>
      <sheetName val="노임"/>
      <sheetName val="에너지동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실행갑지"/>
      <sheetName val="견적990322"/>
      <sheetName val="말뚝물량"/>
      <sheetName val="소요자재"/>
      <sheetName val="노무산출서"/>
      <sheetName val="BOX전기내역"/>
      <sheetName val="9-1차이내역"/>
      <sheetName val="ABUT수량-A1"/>
      <sheetName val="입찰결과(DATA)"/>
      <sheetName val="자재대"/>
      <sheetName val="기계경비시간당손료목록"/>
      <sheetName val="코드표"/>
      <sheetName val="Sheet1 (2)"/>
      <sheetName val="연결관산출조서"/>
      <sheetName val="공구원가계산"/>
      <sheetName val="2000전체분"/>
      <sheetName val="간접비"/>
      <sheetName val="참고"/>
      <sheetName val="공사개요"/>
      <sheetName val="우수맨홀공제단위수량"/>
      <sheetName val="스톱로그내역"/>
      <sheetName val="수주현황2월"/>
      <sheetName val="수입"/>
      <sheetName val="단면 (2)"/>
      <sheetName val="토공유동표"/>
      <sheetName val="JUCKEYK"/>
      <sheetName val="적용(기계)"/>
      <sheetName val="Mc1"/>
      <sheetName val="2000,9월 일위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가감수량"/>
      <sheetName val="맨홀수량산출"/>
      <sheetName val="통장출금액"/>
      <sheetName val="금액결정"/>
      <sheetName val="1차증가원가계산"/>
      <sheetName val="간접1"/>
      <sheetName val="5.정산서"/>
      <sheetName val="설계기준 및 하중계산"/>
      <sheetName val="입력값"/>
      <sheetName val="단면가정"/>
      <sheetName val="토량1-1"/>
      <sheetName val="AS포장복구 "/>
      <sheetName val="참조-(1)"/>
      <sheetName val="하수급견적대비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동원(3)"/>
      <sheetName val="예정(3)"/>
      <sheetName val="주형"/>
      <sheetName val="구조물철거타공정이월"/>
      <sheetName val="일반수량"/>
      <sheetName val="VA_code"/>
      <sheetName val="공종별원가계산"/>
      <sheetName val="말고개터널조명전압강하"/>
      <sheetName val="조건표"/>
      <sheetName val="JJ"/>
      <sheetName val="설계"/>
      <sheetName val="설 계"/>
      <sheetName val="1.설계기준"/>
      <sheetName val="터널조도"/>
      <sheetName val="현황CODE"/>
      <sheetName val="손익현황"/>
      <sheetName val="3차설계"/>
      <sheetName val="기둥(원형)"/>
      <sheetName val="밸브설치"/>
      <sheetName val="3.바닥판설계"/>
      <sheetName val="원가"/>
      <sheetName val="외주"/>
      <sheetName val="Macro(차단기)"/>
      <sheetName val="PO-BOQ"/>
      <sheetName val="일위집계표"/>
      <sheetName val=" 상부공통집계(총괄)"/>
      <sheetName val="견적의뢰서"/>
      <sheetName val="직공비"/>
      <sheetName val="주관사업"/>
      <sheetName val="수문일1"/>
      <sheetName val="발주설계서(당초)"/>
      <sheetName val="옹벽수량집계"/>
      <sheetName val="woo(mac)"/>
      <sheetName val="C3"/>
      <sheetName val="TABLE"/>
      <sheetName val="설직재-1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경상직원"/>
      <sheetName val="CA지입"/>
      <sheetName val="개소별수량산출"/>
      <sheetName val="사각맨홀"/>
      <sheetName val="조경일람"/>
      <sheetName val="의왕내역"/>
      <sheetName val="LP-S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7단가"/>
      <sheetName val="Dae_Jiju"/>
      <sheetName val="Sikje_ingun"/>
      <sheetName val="TREE_D"/>
      <sheetName val="역T형"/>
      <sheetName val="PILE"/>
      <sheetName val="수량산출1"/>
      <sheetName val="옥외 전력간선공사"/>
      <sheetName val="ÀÚÀç´Ü°¡"/>
      <sheetName val="°¡·Îµî"/>
      <sheetName val="단가표"/>
      <sheetName val="종합기별"/>
      <sheetName val="노무비명세서"/>
      <sheetName val="소요자재명세서"/>
      <sheetName val="아파트기별"/>
      <sheetName val="공리일"/>
      <sheetName val="Sheet17"/>
      <sheetName val="U-TYPE(1)"/>
      <sheetName val="적용공정"/>
      <sheetName val="부대공"/>
    </sheetNames>
    <definedNames>
      <definedName name="Macro10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 sheetId="42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/>
      <sheetData sheetId="104"/>
      <sheetData sheetId="105"/>
      <sheetData sheetId="106" refreshError="1"/>
      <sheetData sheetId="107" refreshError="1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 refreshError="1"/>
      <sheetData sheetId="173" refreshError="1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물가자료"/>
      <sheetName val="일위대가표(평택)"/>
      <sheetName val="laroux"/>
      <sheetName val="운전경비"/>
      <sheetName val="중기조종원인건비"/>
      <sheetName val="표지"/>
      <sheetName val="원가"/>
      <sheetName val="폐기물처리"/>
      <sheetName val="집계표 "/>
      <sheetName val="구기숙사집계표"/>
      <sheetName val="구기숙사건축집계표"/>
      <sheetName val="구기숙사건축내역서 "/>
      <sheetName val="구기숙사(설비)집계표"/>
      <sheetName val="구기숙사(설비)내역서"/>
      <sheetName val="신기숙사집계표"/>
      <sheetName val="신기숙사건축집계표"/>
      <sheetName val="신기숙사건축내역서"/>
      <sheetName val="신기숙사(설비)집계표"/>
      <sheetName val="신기숙사(설비)내역서"/>
      <sheetName val="방수집계표"/>
      <sheetName val="방수내역서"/>
      <sheetName val="2공구산출내역"/>
      <sheetName val="기계경비일람"/>
      <sheetName val="노임"/>
      <sheetName val="대비2"/>
      <sheetName val="내역"/>
      <sheetName val="Macro1"/>
      <sheetName val="4.일위대가목차"/>
      <sheetName val="대캧표"/>
      <sheetName val="일위대가표"/>
      <sheetName val="노임단가"/>
      <sheetName val="물집"/>
      <sheetName val="내역서"/>
      <sheetName val="단가일람"/>
      <sheetName val="조경일람"/>
      <sheetName val="설계명세서"/>
      <sheetName val="예산명세서"/>
      <sheetName val="자료입력"/>
      <sheetName val="예산M11A"/>
      <sheetName val="Sheet10"/>
      <sheetName val="70%"/>
      <sheetName val="토공사"/>
      <sheetName val="기자재비"/>
      <sheetName val="guard(mac)"/>
      <sheetName val="일위"/>
      <sheetName val="Sheet3"/>
      <sheetName val="일용노임단가"/>
      <sheetName val="Baby일위대가"/>
      <sheetName val="일위대가(가설)"/>
      <sheetName val="적격점수&lt;300억미만&gt;"/>
      <sheetName val="견적서"/>
      <sheetName val="인건-측정"/>
      <sheetName val="자재비"/>
      <sheetName val="01"/>
      <sheetName val="교각1"/>
      <sheetName val="일위대가표(송탄)"/>
      <sheetName val="일위대가표(안중)"/>
      <sheetName val="기계경비"/>
      <sheetName val="일위대가"/>
      <sheetName val="2000년1차"/>
      <sheetName val="Imp-Data"/>
      <sheetName val="단가표"/>
      <sheetName val="차액보증"/>
      <sheetName val="입찰안"/>
      <sheetName val="아파트"/>
      <sheetName val="일위대가(건축)"/>
      <sheetName val="자재단가"/>
      <sheetName val="수량산출"/>
      <sheetName val="문학간접"/>
      <sheetName val="공사비예산서(토목분)"/>
      <sheetName val="설계"/>
      <sheetName val="구리토평1전기"/>
      <sheetName val="공사내역"/>
      <sheetName val="토목내역서 (도급단가)"/>
      <sheetName val="관기성공.내"/>
      <sheetName val="Sheet5"/>
      <sheetName val="간선계산"/>
      <sheetName val="#REF"/>
      <sheetName val="공사개요"/>
      <sheetName val="청주(철골발주의뢰서)"/>
      <sheetName val="정부노임단가"/>
      <sheetName val="CON'C"/>
      <sheetName val="청천내"/>
      <sheetName val="내역-2"/>
      <sheetName val="일위_파일"/>
      <sheetName val="산출-설비"/>
      <sheetName val="일위대가목록"/>
      <sheetName val="방음벽기초(H=4m)"/>
      <sheetName val="SLAB&quot;1&quot;"/>
      <sheetName val="STORAGE"/>
      <sheetName val="횡배수관집현황(2공구)"/>
      <sheetName val="횡배수관토공수량"/>
      <sheetName val="DATA"/>
      <sheetName val="PROJECT BRIEF(EX.NEW)"/>
      <sheetName val="건축내역"/>
      <sheetName val="골조시행"/>
      <sheetName val="공통단가"/>
      <sheetName val="운반비"/>
      <sheetName val="Mc1"/>
      <sheetName val="평가데이터"/>
      <sheetName val="산출내역서집계표"/>
      <sheetName val="건축-물가변동"/>
      <sheetName val="기초단가"/>
      <sheetName val="JUCKEYK"/>
      <sheetName val="적용률"/>
      <sheetName val="기초일위"/>
      <sheetName val="시설일위"/>
      <sheetName val="조명일위"/>
      <sheetName val="bid"/>
      <sheetName val="부대대비"/>
      <sheetName val="냉연집계"/>
      <sheetName val="통로box전기"/>
      <sheetName val="당초수량"/>
      <sheetName val="22신설수량"/>
      <sheetName val="계화배수"/>
      <sheetName val="기초입력"/>
      <sheetName val="간접"/>
      <sheetName val="점수계산1-2"/>
      <sheetName val="부속동"/>
      <sheetName val="1을"/>
      <sheetName val="인건비 "/>
      <sheetName val="ITEM"/>
      <sheetName val="b_balju-단가단가단가"/>
      <sheetName val="COST"/>
      <sheetName val="직노"/>
      <sheetName val="실행내역"/>
      <sheetName val="오억미만"/>
      <sheetName val="96노임기준"/>
      <sheetName val="원가계산서"/>
      <sheetName val="제경비(전체)"/>
      <sheetName val="기기리스트"/>
      <sheetName val="부재리스트"/>
      <sheetName val="Sheet1"/>
      <sheetName val="내역5"/>
      <sheetName val="BSD (2)"/>
      <sheetName val="MCC제원"/>
      <sheetName val="미드수량"/>
      <sheetName val="익산"/>
      <sheetName val="전체도급"/>
      <sheetName val="자재표"/>
      <sheetName val="conv전장품"/>
      <sheetName val="설비2차"/>
      <sheetName val="단가조사"/>
      <sheetName val="Cases"/>
      <sheetName val="Control Page"/>
      <sheetName val="DCF Input"/>
      <sheetName val="Earnings"/>
      <sheetName val="수목데이타 "/>
      <sheetName val="건축공사실행"/>
      <sheetName val="전력"/>
      <sheetName val="유리"/>
      <sheetName val="입출재고현황 (2)"/>
      <sheetName val="판매시설"/>
      <sheetName val="계화배수(3대)"/>
      <sheetName val="맨홀수량산출"/>
      <sheetName val="가감수량"/>
      <sheetName val="품셈기준"/>
      <sheetName val="대목"/>
      <sheetName val="제수"/>
      <sheetName val="공기"/>
      <sheetName val="1월"/>
      <sheetName val="중기사용료산출근거"/>
      <sheetName val="단가 및 재료비"/>
      <sheetName val="LEGEND"/>
      <sheetName val="중기집계"/>
      <sheetName val="남양주댠가표"/>
      <sheetName val="교각계산"/>
      <sheetName val="위치조서"/>
      <sheetName val="재료집계"/>
      <sheetName val="건축토목내역"/>
      <sheetName val="단위수량"/>
      <sheetName val="전신환매도율"/>
      <sheetName val="공통가설"/>
      <sheetName val="차수"/>
      <sheetName val="원가계산서(남측)"/>
      <sheetName val="도로구조공사비"/>
      <sheetName val="도로토공공사비"/>
      <sheetName val="여수토공사비"/>
      <sheetName val="단가표 (2)"/>
      <sheetName val="통장출금액"/>
      <sheetName val="전기공사"/>
      <sheetName val="단가산출"/>
      <sheetName val="공조기"/>
      <sheetName val="대비"/>
      <sheetName val="설계내역서"/>
      <sheetName val="조명시설"/>
      <sheetName val="견적단가"/>
      <sheetName val="내역서1999.8최종"/>
      <sheetName val="전기"/>
      <sheetName val="암센터"/>
      <sheetName val="정렬"/>
      <sheetName val="월별손익"/>
      <sheetName val="전년도대비"/>
      <sheetName val="직재"/>
      <sheetName val="내역서2안"/>
      <sheetName val="일위대가내역"/>
      <sheetName val="도급양식"/>
      <sheetName val="단가"/>
      <sheetName val="설계변경원가계산총괄표"/>
      <sheetName val="공사직종별노임"/>
      <sheetName val="시추주상도"/>
      <sheetName val="공구"/>
      <sheetName val="DATE"/>
      <sheetName val="산출내역서"/>
      <sheetName val="4차원가계산서"/>
      <sheetName val="B"/>
      <sheetName val="E"/>
      <sheetName val="D"/>
      <sheetName val="C"/>
      <sheetName val="A"/>
      <sheetName val="6PILE  (돌출)"/>
      <sheetName val="계수시트"/>
      <sheetName val="용수토공연장조서"/>
      <sheetName val="1.설계조건"/>
      <sheetName val="Summary Sheets"/>
      <sheetName val="별표 "/>
      <sheetName val="부대공"/>
      <sheetName val="포장공"/>
      <sheetName val="토공"/>
      <sheetName val="1차 내역서"/>
      <sheetName val="CODE"/>
      <sheetName val="견적"/>
    </sheetNames>
    <sheetDataSet>
      <sheetData sheetId="0" refreshError="1">
        <row r="4">
          <cell r="C4">
            <v>66050</v>
          </cell>
        </row>
        <row r="21">
          <cell r="C21">
            <v>66655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을"/>
      <sheetName val="원가계산"/>
      <sheetName val="갑"/>
      <sheetName val="재료비산출 (2)"/>
      <sheetName val="재료비산출"/>
      <sheetName val="공임산출"/>
      <sheetName val="표지"/>
      <sheetName val="일위대가"/>
      <sheetName val="수련원펌프"/>
      <sheetName val="Sheet2"/>
      <sheetName val="만덕고 부수터"/>
      <sheetName val="데이타"/>
      <sheetName val="CON'C"/>
      <sheetName val="식재인부"/>
      <sheetName val="산출내역서집계표"/>
      <sheetName val="내역"/>
      <sheetName val="손익분석"/>
      <sheetName val="오억미만"/>
      <sheetName val="단가"/>
      <sheetName val="DATA"/>
      <sheetName val="CODE"/>
      <sheetName val="1호인버트수량"/>
      <sheetName val="TOT"/>
      <sheetName val="일위대가(가설)"/>
      <sheetName val="초기화면"/>
      <sheetName val="DATE"/>
      <sheetName val="결과조달"/>
      <sheetName val="교각1"/>
      <sheetName val="기둥"/>
      <sheetName val="저판(버림100)"/>
      <sheetName val="입찰안"/>
      <sheetName val="단면 (2)"/>
      <sheetName val="간선계산"/>
      <sheetName val="차도부연장현황"/>
      <sheetName val="품셈표"/>
      <sheetName val="주방환기"/>
      <sheetName val="정부노임단가"/>
      <sheetName val="산출조서"/>
      <sheetName val="Macro1"/>
      <sheetName val="기둥(원형)"/>
      <sheetName val="중기조종사 단위단가"/>
      <sheetName val="판매시설"/>
      <sheetName val="대치판정"/>
      <sheetName val="전선관"/>
      <sheetName val="관접합및부설"/>
      <sheetName val="1"/>
      <sheetName val="6"/>
      <sheetName val="2-1"/>
      <sheetName val="감1"/>
      <sheetName val="감2"/>
      <sheetName val="감3"/>
      <sheetName val="조1"/>
      <sheetName val="조2"/>
      <sheetName val="조3"/>
      <sheetName val="6-1"/>
      <sheetName val="3-1"/>
      <sheetName val="3-2"/>
      <sheetName val="총괄내역서"/>
      <sheetName val="CTEMCOST"/>
      <sheetName val="#REF"/>
      <sheetName val="Total"/>
      <sheetName val="연령현황"/>
      <sheetName val="밸브설치"/>
      <sheetName val="시행후면적"/>
      <sheetName val="한강운반비"/>
      <sheetName val="Sheet1 (2)"/>
      <sheetName val="P-Parking"/>
      <sheetName val="원가계산서"/>
      <sheetName val="프랜트면허"/>
      <sheetName val="노임단가"/>
      <sheetName val="수목단가"/>
      <sheetName val="시설수량표"/>
      <sheetName val="식재수량표"/>
      <sheetName val="일위목록"/>
      <sheetName val="장비집계"/>
      <sheetName val="날개벽(시점좌측)"/>
      <sheetName val="직재"/>
      <sheetName val="토공"/>
      <sheetName val="변수값"/>
      <sheetName val="중기상차"/>
      <sheetName val="AS복구"/>
      <sheetName val="중기터파기"/>
      <sheetName val="공정표"/>
      <sheetName val="금액"/>
      <sheetName val="외천교"/>
      <sheetName val="원가"/>
      <sheetName val="설계내역서"/>
      <sheetName val="설계예산서"/>
      <sheetName val="예산내역서"/>
      <sheetName val="총계"/>
      <sheetName val="TOTAL3"/>
      <sheetName val="당초내역서"/>
      <sheetName val="총괄"/>
      <sheetName val="ABUT수량-A1"/>
      <sheetName val="부하(성남)"/>
      <sheetName val="용역비내역-진짜"/>
      <sheetName val="경비"/>
      <sheetName val="노무비"/>
      <sheetName val="목차"/>
      <sheetName val="시설물일위"/>
      <sheetName val="계획금액"/>
      <sheetName val="조명시설"/>
      <sheetName val="제경비율"/>
      <sheetName val="단면가정"/>
      <sheetName val="전기"/>
      <sheetName val="분석대장"/>
      <sheetName val="외주비"/>
      <sheetName val="수량산출서"/>
      <sheetName val="아파트 내역"/>
      <sheetName val="집계표"/>
      <sheetName val="1-최종안"/>
      <sheetName val="사업분석-분양가결정"/>
      <sheetName val="수목데이타"/>
      <sheetName val="공통가설"/>
      <sheetName val="ITB COST"/>
      <sheetName val=""/>
      <sheetName val="내역서"/>
      <sheetName val="조경"/>
      <sheetName val="Baby일위대가"/>
      <sheetName val="물가자료"/>
      <sheetName val="방음벽기초(H=4m)"/>
      <sheetName val="2007년 발주처별 수주현황 (3)"/>
      <sheetName val="적격점수&lt;300억미만&gt;"/>
      <sheetName val="일위대가표"/>
      <sheetName val="소방"/>
      <sheetName val="정렬"/>
      <sheetName val="원형1호맨홀토공수량"/>
      <sheetName val="초등학교내역서"/>
      <sheetName val="주경기-오배수"/>
      <sheetName val="직공비"/>
      <sheetName val="cost9702"/>
      <sheetName val="전기일위대가"/>
      <sheetName val="COA-17"/>
      <sheetName val="C-18"/>
      <sheetName val="약품설비"/>
      <sheetName val="내역서 제출"/>
      <sheetName val="EUPDAT2"/>
      <sheetName val="약품공급2"/>
      <sheetName val="2000년1차"/>
      <sheetName val="1-1"/>
      <sheetName val="간접비"/>
      <sheetName val="총괄표"/>
      <sheetName val="샘플표지"/>
      <sheetName val="준검 내역서"/>
      <sheetName val="횡배수관토공수량"/>
      <sheetName val="목록"/>
      <sheetName val="중기사용료"/>
      <sheetName val="일반공사"/>
      <sheetName val="TOWER 12TON"/>
      <sheetName val="TOWER 10TON"/>
      <sheetName val="JIB CRANE,HOIST"/>
      <sheetName val="esc"/>
      <sheetName val="을지"/>
      <sheetName val="계산서(곡선부)"/>
      <sheetName val="포장재료집계표"/>
      <sheetName val="고유코드_설계"/>
      <sheetName val="투자비"/>
      <sheetName val="조성원가DATA"/>
      <sheetName val="사업비"/>
      <sheetName val="시중노임단가"/>
      <sheetName val="급여조견표"/>
      <sheetName val="Sheet1"/>
      <sheetName val="단위가격"/>
      <sheetName val="참고사항"/>
      <sheetName val="근로자자료입력"/>
      <sheetName val="차액보증"/>
      <sheetName val="조건표"/>
      <sheetName val="Y-WORK"/>
      <sheetName val="1SGATE97"/>
      <sheetName val="구분자"/>
      <sheetName val="자재"/>
      <sheetName val="견적"/>
      <sheetName val="CPM챠트"/>
      <sheetName val="빌딩 안내"/>
      <sheetName val="전차선로 물량표"/>
      <sheetName val="을(1차)"/>
      <sheetName val="EP0618"/>
      <sheetName val="단가보완"/>
      <sheetName val="관기성공.내"/>
      <sheetName val="guard(mac)"/>
      <sheetName val="부하계산서"/>
      <sheetName val="조작대(1연)"/>
      <sheetName val="BSD (2)"/>
      <sheetName val="BID"/>
      <sheetName val="전기품산출"/>
      <sheetName val="요율"/>
      <sheetName val="VV보온LINK"/>
      <sheetName val="FIT보온LINK"/>
      <sheetName val="6호기"/>
      <sheetName val="결재갑지"/>
      <sheetName val="정보매체A동"/>
      <sheetName val="결재판"/>
      <sheetName val="북제주원가"/>
      <sheetName val="1.우편집중내역서"/>
      <sheetName val="포장복구집계"/>
      <sheetName val="부속동"/>
      <sheetName val="마산방향철근집계"/>
      <sheetName val="진주방향"/>
      <sheetName val="마산방향"/>
      <sheetName val="토공총괄집계"/>
      <sheetName val="4-3 보온 기본물량집계"/>
      <sheetName val="별표 "/>
      <sheetName val="실행철강하도"/>
      <sheetName val="단"/>
      <sheetName val="I.설계조건"/>
      <sheetName val="증감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YES"/>
      <sheetName val="특별교실"/>
      <sheetName val="기숙사"/>
      <sheetName val="화장실"/>
      <sheetName val="총집계-1"/>
      <sheetName val="총집계-2"/>
      <sheetName val="원가-1"/>
      <sheetName val="원가-2"/>
      <sheetName val="기안"/>
      <sheetName val="갑지"/>
      <sheetName val="견적서"/>
      <sheetName val="내역서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인건비"/>
      <sheetName val="일반공사"/>
      <sheetName val="일위대가"/>
      <sheetName val="N賃率-職"/>
      <sheetName val="간선계산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부하계산서"/>
      <sheetName val="JUCK"/>
      <sheetName val="98지급계획"/>
      <sheetName val="남양시작동자105노65기1.3화1.2"/>
      <sheetName val="견적조건"/>
      <sheetName val="견적조건(을지)"/>
      <sheetName val="Baby일위대가"/>
      <sheetName val="을"/>
      <sheetName val="FILE1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MOTOR"/>
      <sheetName val="표지 (2)"/>
      <sheetName val="제-노임"/>
      <sheetName val="제직재"/>
      <sheetName val="노무비"/>
      <sheetName val="을지"/>
      <sheetName val="200"/>
      <sheetName val="대구실행"/>
      <sheetName val="0.집계"/>
      <sheetName val="1.수변전설비공사"/>
      <sheetName val="입찰안"/>
      <sheetName val="단가산출"/>
      <sheetName val="I一般比"/>
      <sheetName val="직노"/>
      <sheetName val="매립"/>
      <sheetName val="조도계산서 (도서)"/>
      <sheetName val="unit 4"/>
      <sheetName val="49-119"/>
      <sheetName val="일위대가목차"/>
      <sheetName val="보차도경계석"/>
      <sheetName val="공사원가계산서)"/>
      <sheetName val="내역집계표"/>
      <sheetName val="전기내역"/>
      <sheetName val="산출근거"/>
      <sheetName val="대가집계표"/>
      <sheetName val="대가전기"/>
      <sheetName val="자료"/>
      <sheetName val="집계표(관급)"/>
      <sheetName val="전기내역관급"/>
      <sheetName val="내역"/>
      <sheetName val="부대내역"/>
      <sheetName val="기초단가"/>
      <sheetName val="ITEM"/>
      <sheetName val="AIR SHOWER(3인용)"/>
      <sheetName val="부대공Ⅱ"/>
      <sheetName val="설계내역서"/>
      <sheetName val="2F 회의실견적(5_14 일대)"/>
      <sheetName val="재집"/>
      <sheetName val="직재"/>
      <sheetName val="대치판정"/>
      <sheetName val="연습"/>
      <sheetName val="발신정보"/>
      <sheetName val="준검 내역서"/>
      <sheetName val="부하(성남)"/>
      <sheetName val="연부97-1"/>
      <sheetName val="갑지1"/>
      <sheetName val="J直材4"/>
      <sheetName val="실행내역"/>
      <sheetName val="DATA"/>
      <sheetName val="입찰보고"/>
      <sheetName val="48전력선로일위"/>
      <sheetName val="아산추가1220"/>
      <sheetName val="당초"/>
      <sheetName val="3-1.CB"/>
      <sheetName val="신우"/>
      <sheetName val="본공사"/>
      <sheetName val="자재단가"/>
      <sheetName val="대비"/>
      <sheetName val="일위대가(가설)"/>
      <sheetName val="전선 및 전선관"/>
      <sheetName val="구역화물"/>
      <sheetName val="단가일람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손익분석"/>
      <sheetName val="ITB COST"/>
      <sheetName val="말뚝지지력산정"/>
      <sheetName val="수량"/>
      <sheetName val="CTEMCOST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Y-WORK"/>
      <sheetName val="STORAGE"/>
      <sheetName val="산출내역서집계표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설계예산서"/>
      <sheetName val="수량집계"/>
      <sheetName val="토목"/>
      <sheetName val="가로등내역서"/>
      <sheetName val="목차"/>
      <sheetName val="BQ"/>
      <sheetName val="정부노임단가"/>
      <sheetName val="조명율표"/>
      <sheetName val="수량산출서"/>
      <sheetName val="2000.11월설계내역"/>
      <sheetName val="#REF"/>
      <sheetName val="단가"/>
      <sheetName val="총괄표"/>
      <sheetName val="터파기및재료"/>
      <sheetName val="집계표"/>
      <sheetName val="Summary Sheets"/>
      <sheetName val="요율"/>
      <sheetName val="일위목록-기"/>
      <sheetName val="Module11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가로등부표"/>
      <sheetName val="내역(설계)"/>
      <sheetName val="LOPCALC"/>
      <sheetName val="재료"/>
      <sheetName val="식생블럭단위수량"/>
      <sheetName val="MAIN_TABLE"/>
      <sheetName val="1.설계조건"/>
      <sheetName val="제경비율"/>
      <sheetName val="1.수인터널"/>
      <sheetName val="원가계산서"/>
      <sheetName val="금리계산"/>
      <sheetName val="수량산출"/>
      <sheetName val="XL4Poppy"/>
      <sheetName val="공종별내역서"/>
      <sheetName val="기계경비(시간당)"/>
      <sheetName val="램머"/>
      <sheetName val="중기일위대가"/>
      <sheetName val="단위단가"/>
      <sheetName val="Macro1"/>
      <sheetName val="노무비단가"/>
      <sheetName val="점수계산1-2"/>
      <sheetName val="BID"/>
      <sheetName val="부대공사비"/>
      <sheetName val="현장관리비집계표"/>
      <sheetName val="DANGA"/>
      <sheetName val="CA지입"/>
      <sheetName val="노임"/>
      <sheetName val="Macro(전선)"/>
      <sheetName val="Sheet17"/>
      <sheetName val="토공"/>
      <sheetName val="U-TYPE(1)"/>
      <sheetName val="자료입력"/>
      <sheetName val="예산명세서"/>
      <sheetName val="단가조사"/>
      <sheetName val="우배수"/>
      <sheetName val="맨홀"/>
      <sheetName val="금호"/>
      <sheetName val="실행철강하도"/>
      <sheetName val="내역서2안"/>
      <sheetName val="소야공정계획표"/>
      <sheetName val="타공종이기"/>
      <sheetName val="본선차로수량집계표"/>
      <sheetName val="수주현황2월"/>
      <sheetName val="단면 (2)"/>
      <sheetName val="토공유동표"/>
      <sheetName val="교각계산"/>
      <sheetName val="실행내역서"/>
      <sheetName val="INPUT"/>
      <sheetName val="적용공정"/>
      <sheetName val="L_RPTB02_01"/>
      <sheetName val="1차설계변경내역"/>
      <sheetName val="지주목시비량산출서"/>
      <sheetName val="빌딩 안내"/>
      <sheetName val="포장공"/>
      <sheetName val="내역서(전기)"/>
      <sheetName val="96보완계획7.12"/>
      <sheetName val="철거산출근거"/>
      <sheetName val="전차선로 물량표"/>
      <sheetName val="집수정(600-700)"/>
      <sheetName val="검사원"/>
      <sheetName val="원가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데이타"/>
      <sheetName val="율촌법률사무소2내역"/>
      <sheetName val="각형맨홀"/>
      <sheetName val="일위대가표"/>
      <sheetName val="철거집계"/>
      <sheetName val="고분전시관"/>
      <sheetName val="설비"/>
      <sheetName val="TOT"/>
      <sheetName val="설비내역서"/>
      <sheetName val="건축내역서"/>
      <sheetName val="전기내역서"/>
      <sheetName val="주사무실종합"/>
      <sheetName val="C3"/>
      <sheetName val="지급자재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DATE"/>
      <sheetName val="노원열병합  건축공사기성내역서"/>
      <sheetName val="9GNG운반"/>
      <sheetName val="전기2005"/>
      <sheetName val="통신2005"/>
      <sheetName val="경상직원"/>
      <sheetName val="토량산출서"/>
      <sheetName val="설계명세서"/>
      <sheetName val="OPGW기별"/>
      <sheetName val="98NS-N"/>
      <sheetName val="L_RPTA05_목록"/>
      <sheetName val="지진시"/>
      <sheetName val="Total"/>
      <sheetName val="BID-도로"/>
      <sheetName val="001"/>
      <sheetName val="총계"/>
      <sheetName val="내력서"/>
      <sheetName val="기계내역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3.공통공사대비"/>
      <sheetName val="6PILE  (돌출)"/>
      <sheetName val="Macro2"/>
      <sheetName val="가설건물"/>
      <sheetName val="계수시트"/>
      <sheetName val="연결임시"/>
      <sheetName val="90.03실행 "/>
      <sheetName val="계산식"/>
      <sheetName val="가도공"/>
      <sheetName val="SG"/>
      <sheetName val="JUCKEYK"/>
      <sheetName val="한강운반비"/>
      <sheetName val="자재"/>
      <sheetName val="공통(20-91)"/>
      <sheetName val="말뚝물량"/>
      <sheetName val="99총공사내역서"/>
      <sheetName val="48평단가"/>
      <sheetName val="57단가"/>
      <sheetName val="54평단가"/>
      <sheetName val="66평단가"/>
      <sheetName val="61단가"/>
      <sheetName val="89평단가"/>
      <sheetName val="84평단가"/>
      <sheetName val="가시설흙막이"/>
      <sheetName val="조명시설"/>
      <sheetName val="내역서 (2)"/>
      <sheetName val="본부소개"/>
      <sheetName val="기초자료"/>
      <sheetName val="여과지동"/>
      <sheetName val="내역표지"/>
      <sheetName val="예산변경사항"/>
      <sheetName val="설직재-1"/>
      <sheetName val="BOQ"/>
      <sheetName val="총괄내역서"/>
      <sheetName val="단가 및 재료비"/>
      <sheetName val="봉양~조차장간고하개명(신설)"/>
      <sheetName val="주상도"/>
      <sheetName val="6호기"/>
      <sheetName val="하조서"/>
      <sheetName val="보증수수료산출"/>
      <sheetName val="기계경비"/>
      <sheetName val="가로등"/>
      <sheetName val="공사비예산서(토목분)"/>
      <sheetName val="수목데이타 "/>
      <sheetName val="변압기 및 발전기 용량"/>
      <sheetName val="일위대가(목록)"/>
      <sheetName val="재료비"/>
      <sheetName val="참고"/>
      <sheetName val="공사개요"/>
      <sheetName val="수목단가"/>
      <sheetName val="시설수량표"/>
      <sheetName val="식재수량표"/>
      <sheetName val="일위목록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수입"/>
      <sheetName val="조건표"/>
      <sheetName val="JJ"/>
      <sheetName val="설계"/>
      <sheetName val="설 계"/>
      <sheetName val="ASP포장"/>
      <sheetName val="3BL공동구 수량"/>
      <sheetName val="단가산출서(기계)"/>
      <sheetName val="에너지동"/>
      <sheetName val="코드표"/>
      <sheetName val="Sheet1 (2)"/>
      <sheetName val="역T형교대(말뚝기초)"/>
      <sheetName val="차액보증"/>
      <sheetName val="인건-측정"/>
      <sheetName val="간접비"/>
      <sheetName val="전선"/>
      <sheetName val="CABLE"/>
      <sheetName val="기계경비일람"/>
      <sheetName val="WORK"/>
      <sheetName val="건설장비기초단가"/>
      <sheetName val="부하LOAD"/>
      <sheetName val="시중노임단가"/>
      <sheetName val="건축내역"/>
      <sheetName val="기본DATA"/>
      <sheetName val="전기일위대가"/>
      <sheetName val="합천내역"/>
      <sheetName val="노무비산출"/>
      <sheetName val="부대시설"/>
      <sheetName val="Apt내역"/>
      <sheetName val="대외공문"/>
      <sheetName val="BJJIN"/>
      <sheetName val="공사비"/>
      <sheetName val="가드레일산근"/>
      <sheetName val="수량집계표"/>
      <sheetName val="단가비교"/>
      <sheetName val="적용2002"/>
      <sheetName val="중기"/>
      <sheetName val="45,46"/>
      <sheetName val="교대(A1)"/>
      <sheetName val="교대(A1-A2)"/>
      <sheetName val="교각1"/>
      <sheetName val="자재대"/>
      <sheetName val="소요자재"/>
      <sheetName val="노무산출서"/>
      <sheetName val="ETC"/>
      <sheetName val="우수맨홀공제단위수량"/>
      <sheetName val="스톱로그내역"/>
      <sheetName val="돌망태단위수량"/>
      <sheetName val="단면(RW1)"/>
      <sheetName val="시설물일위"/>
      <sheetName val="비교표"/>
      <sheetName val="소비자가"/>
      <sheetName val="ilch"/>
      <sheetName val="A-4"/>
      <sheetName val="IMP(MAIN)"/>
      <sheetName val="IMP (REACTOR)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터널조도"/>
      <sheetName val="주형"/>
      <sheetName val="3차설계"/>
      <sheetName val="현황CODE"/>
      <sheetName val="손익현황"/>
      <sheetName val="기둥(원형)"/>
      <sheetName val="ABUT수량-A1"/>
      <sheetName val="밸브설치"/>
      <sheetName val="3.바닥판설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DWPM"/>
      <sheetName val="2000년 공정표"/>
      <sheetName val="유첨#2"/>
      <sheetName val="보합"/>
      <sheetName val="1공구(을)"/>
      <sheetName val="단"/>
      <sheetName val="교통대책내역"/>
      <sheetName val="대공종"/>
      <sheetName val="보할공정"/>
      <sheetName val="일반수량"/>
      <sheetName val="BOQ(전체)"/>
      <sheetName val="변경내역을"/>
      <sheetName val="사전공사"/>
      <sheetName val="적상기초자료"/>
      <sheetName val="건축공사"/>
      <sheetName val="개요"/>
      <sheetName val="인사자료총집계"/>
      <sheetName val="물가시세"/>
      <sheetName val="내역서(토목)"/>
      <sheetName val="내역총괄"/>
      <sheetName val="내역총괄2"/>
      <sheetName val="내역총괄3"/>
      <sheetName val="TABLE"/>
      <sheetName val="³ëÀÓ"/>
      <sheetName val="고등학교"/>
      <sheetName val="공비대비"/>
      <sheetName val="데리네이타현황"/>
      <sheetName val="EQUIPMENT -2"/>
      <sheetName val="MBR9"/>
      <sheetName val="36신설수량"/>
      <sheetName val="통장출금액"/>
      <sheetName val="기계경비시간당손료목록"/>
      <sheetName val="동력부하(도산)"/>
      <sheetName val="일위대가표(유단가)"/>
      <sheetName val="가감수량"/>
      <sheetName val="맨홀수량산출"/>
      <sheetName val="공구원가계산"/>
      <sheetName val="2000전체분"/>
      <sheetName val="입찰결과(DATA)"/>
      <sheetName val="예산갑지"/>
      <sheetName val="상수도토공집계표"/>
      <sheetName val="점검총괄"/>
      <sheetName val="단가목록"/>
      <sheetName val="물량표"/>
      <sheetName val="CABLE SIZE-3"/>
      <sheetName val="자재목록"/>
      <sheetName val="연결관산출조서"/>
      <sheetName val="1단계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투찰내역"/>
      <sheetName val="9811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ÀÔÂû¾È"/>
      <sheetName val="ºÎÇÏ°è»ê¼­"/>
      <sheetName val="À»Áö"/>
      <sheetName val="Á¶µµ°è»ê¼­ (µµ¼­)"/>
      <sheetName val="´Ü°¡»êÃâ"/>
      <sheetName val="°ßÀûÁ¶°Ç"/>
      <sheetName val="°ßÀûÁ¶°Ç(À»Áö)"/>
      <sheetName val="Á÷³ë"/>
      <sheetName val="½ÇÇà³»¿ª"/>
      <sheetName val=" 견적서"/>
      <sheetName val="산출내역서"/>
      <sheetName val="주방환기"/>
      <sheetName val="총인원"/>
      <sheetName val="직급인원"/>
      <sheetName val="총괄집계표"/>
      <sheetName val="고창터널(고창방향)"/>
      <sheetName val="현관"/>
      <sheetName val="실행(1)"/>
      <sheetName val="NYS"/>
      <sheetName val="노임변동률"/>
      <sheetName val="조건"/>
      <sheetName val="COMPRESSOR"/>
      <sheetName val="플랜트 설치"/>
      <sheetName val="1._x0018_변전설비"/>
      <sheetName val="기자재비"/>
      <sheetName val="현장관리비내역서"/>
      <sheetName val="포장복구집계"/>
      <sheetName val="백암비스타내역"/>
      <sheetName val="DB"/>
      <sheetName val="차종별"/>
      <sheetName val="유동표(변경)"/>
      <sheetName val="Man Power &amp; Comp"/>
      <sheetName val="12월31일"/>
      <sheetName val="대림경상68억"/>
      <sheetName val="PIPE"/>
      <sheetName val="VALVE"/>
      <sheetName val="간접"/>
      <sheetName val="3련 BOX"/>
      <sheetName val="연령현황"/>
      <sheetName val="구리토평1전기"/>
      <sheetName val="세부내역"/>
      <sheetName val="품셈"/>
      <sheetName val="SLAB&quot;1&quot;"/>
      <sheetName val="220 (2)"/>
      <sheetName val="총수량집계표"/>
      <sheetName val="대림산업"/>
      <sheetName val="별표"/>
      <sheetName val="암거날개벽재료집계"/>
      <sheetName val="토목주소"/>
      <sheetName val="프랜트면허"/>
      <sheetName val="1차증가원가계산"/>
      <sheetName val="경산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¼Ò¾ß°øÁ¤°èÈ¹Ç¥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EQUIP-H"/>
      <sheetName val="경비_원본"/>
      <sheetName val="AS포장복구 "/>
      <sheetName val=" 상부공통집계(총괄)"/>
      <sheetName val="간접1"/>
      <sheetName val="VA_code"/>
      <sheetName val="20관리비율"/>
      <sheetName val="공종별원가계산"/>
      <sheetName val="말고개터널조명전압강하"/>
      <sheetName val="물가자료"/>
      <sheetName val="품의서"/>
      <sheetName val="전신환매도율"/>
      <sheetName val="EACT10"/>
      <sheetName val="방음벽기초(H=4m)"/>
      <sheetName val="외주"/>
      <sheetName val="구조물철거타공정이월"/>
      <sheetName val="Macro(차단기)"/>
      <sheetName val="s"/>
      <sheetName val="부속동"/>
      <sheetName val="조경일람"/>
      <sheetName val="일위대가목록"/>
      <sheetName val="경비2내역"/>
      <sheetName val="일위대가표 (2)"/>
      <sheetName val="REACTION(USD지진시)"/>
      <sheetName val="안정검토"/>
      <sheetName val="REACTION(USE평시)"/>
      <sheetName val="DATA1"/>
      <sheetName val="단가대비표"/>
      <sheetName val="Testing"/>
      <sheetName val="계화배수"/>
      <sheetName val="방음벽 기초 일반수량"/>
      <sheetName val="I.설계조건"/>
      <sheetName val="단면가정"/>
      <sheetName val="부재력정리"/>
      <sheetName val="BLOCK(1)"/>
      <sheetName val="단면치수"/>
      <sheetName val="NEYOK"/>
      <sheetName val="토목내역"/>
      <sheetName val="참조-(1)"/>
      <sheetName val="금액내역서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BOX전기내역"/>
      <sheetName val="하수급견적대비"/>
      <sheetName val="9-1차이내역"/>
      <sheetName val="수안보-MBR1"/>
      <sheetName val="입력DATA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8. 안정검토"/>
      <sheetName val="산출(전주P7)"/>
      <sheetName val="1차 내역서"/>
      <sheetName val="기계설비"/>
      <sheetName val="MIJIBI"/>
      <sheetName val="건축직"/>
      <sheetName val="guard(mac)"/>
      <sheetName val="단가조사서"/>
      <sheetName val="적용(기계)"/>
      <sheetName val="Mc1"/>
      <sheetName val="2000,9월 일위"/>
      <sheetName val="물량산출근거"/>
      <sheetName val="CONCRETE"/>
      <sheetName val="설산1.나"/>
      <sheetName val="본사S"/>
      <sheetName val="전압강하계산"/>
      <sheetName val="D-3503"/>
      <sheetName val="과천MAIN"/>
      <sheetName val="여흥"/>
      <sheetName val="노임이"/>
      <sheetName val="A갑지"/>
      <sheetName val="변경총괄지(1)"/>
      <sheetName val="22단가(철거)"/>
      <sheetName val="49단가"/>
      <sheetName val="49단가(철거)"/>
      <sheetName val="22단가"/>
      <sheetName val="노무비 근거"/>
      <sheetName val="효성CB 1P기초"/>
      <sheetName val="EQ-R1"/>
      <sheetName val="품목"/>
      <sheetName val="2006기계경비산출표"/>
      <sheetName val="일용노임단가"/>
      <sheetName val="증감대비"/>
      <sheetName val="입적표"/>
      <sheetName val="기초코드"/>
      <sheetName val="1공구 건정토건 토공"/>
      <sheetName val=" 총괄표"/>
      <sheetName val="96정변2"/>
      <sheetName val="화재 탐지 설비"/>
      <sheetName val="전체"/>
      <sheetName val="사원등록"/>
      <sheetName val="호봉 (2)"/>
      <sheetName val="자재집계"/>
      <sheetName val="연결관암거"/>
      <sheetName val="인건비 "/>
      <sheetName val="단가 "/>
      <sheetName val="기지국"/>
      <sheetName val="케이블"/>
      <sheetName val="단  가  대  비  표"/>
      <sheetName val="일  위  대  가  목  록"/>
      <sheetName val="세목전체"/>
      <sheetName val="위치조서"/>
      <sheetName val="등록자료"/>
      <sheetName val="입력정보"/>
      <sheetName val="TEL"/>
      <sheetName val="예산조서(무선)"/>
      <sheetName val="바닥판"/>
      <sheetName val="관리,공감"/>
      <sheetName val="구동"/>
      <sheetName val="3.내역서"/>
      <sheetName val="Customer Databas"/>
      <sheetName val="내역서(전체)"/>
      <sheetName val="관접합및부설"/>
      <sheetName val="실행간접비용"/>
      <sheetName val="2002하반기노임기준"/>
      <sheetName val="본부장"/>
      <sheetName val="5.공종별예산내역서"/>
      <sheetName val="접지수량"/>
      <sheetName val="노무"/>
      <sheetName val="수로교총재료집계"/>
      <sheetName val="기계단가"/>
      <sheetName val="기존단가 (2)"/>
      <sheetName val="4)유동표"/>
      <sheetName val="9."/>
      <sheetName val="FOOTING단면력"/>
      <sheetName val="ELECTRIC"/>
      <sheetName val="SCHEDULE"/>
      <sheetName val="const."/>
      <sheetName val="다이꾸"/>
      <sheetName val="교각별철근수량집계표"/>
      <sheetName val="단위수량"/>
      <sheetName val="맨홀토공수량"/>
      <sheetName val="공종목록표"/>
      <sheetName val="4차원가계산서"/>
      <sheetName val="COVER"/>
      <sheetName val="우수"/>
      <sheetName val="현장지지물물량"/>
      <sheetName val="검사조서"/>
      <sheetName val="집계(총괄)"/>
      <sheetName val="구성비"/>
      <sheetName val="실적보고"/>
      <sheetName val="표준안전집계"/>
      <sheetName val="표준안전내역"/>
      <sheetName val="일위"/>
      <sheetName val="wall"/>
      <sheetName val="집1"/>
      <sheetName val="토공계산서(부체도로)"/>
      <sheetName val="월선수금"/>
      <sheetName val="SORCE1"/>
      <sheetName val="가시설단위수량"/>
      <sheetName val="SE-611"/>
      <sheetName val="날개벽"/>
      <sheetName val="자재단가표"/>
      <sheetName val="견적대비"/>
      <sheetName val="공종단가"/>
      <sheetName val="AILC004"/>
      <sheetName val="BASIC (2)"/>
      <sheetName val="재료집계"/>
      <sheetName val="제수변수량"/>
      <sheetName val="공기변수량"/>
      <sheetName val="일위대가(계측기설치)"/>
      <sheetName val="48일위"/>
      <sheetName val="실행갑지"/>
      <sheetName val="견적990322"/>
      <sheetName val="금액결정"/>
      <sheetName val="5.정산서"/>
      <sheetName val="설계기준 및 하중계산"/>
      <sheetName val="입력값"/>
      <sheetName val="토량1-1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PO-BOQ"/>
      <sheetName val="일위집계표"/>
      <sheetName val="견적의뢰서"/>
      <sheetName val="직공비"/>
      <sheetName val="주관사업"/>
      <sheetName val="수문일1"/>
      <sheetName val="발주설계서(당초)"/>
      <sheetName val="옹벽수량집계"/>
      <sheetName val="woo(mac)"/>
      <sheetName val="개소별수량산출"/>
      <sheetName val="사각맨홀"/>
      <sheetName val="의왕내역"/>
      <sheetName val="LP-S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단가표"/>
      <sheetName val="종합기별"/>
      <sheetName val="노무비명세서"/>
      <sheetName val="결과조달"/>
      <sheetName val="unit"/>
      <sheetName val="일위산출"/>
      <sheetName val="시화점실행"/>
      <sheetName val="저"/>
      <sheetName val="교각별수량"/>
      <sheetName val="원가산출서"/>
      <sheetName val="Dae_Jiju"/>
      <sheetName val="Sikje_ingun"/>
      <sheetName val="TREE_D"/>
      <sheetName val="공종"/>
      <sheetName val="단중표"/>
      <sheetName val="공사비증감"/>
      <sheetName val="BSD (2)"/>
      <sheetName val="기본설계도급항목"/>
      <sheetName val="MANUFACTORY"/>
      <sheetName val="강북라우터"/>
      <sheetName val="효동"/>
      <sheetName val="약전닥트"/>
      <sheetName val="건축부하"/>
      <sheetName val="FA설치명세"/>
      <sheetName val="FD"/>
      <sheetName val="MFAB"/>
      <sheetName val="MFRT"/>
      <sheetName val="MPKG"/>
      <sheetName val="MPRD"/>
      <sheetName val="샘플표지"/>
      <sheetName val="경율산정"/>
      <sheetName val="내역서(삼호)"/>
      <sheetName val="기자재대비표"/>
      <sheetName val="대비내역"/>
      <sheetName val="70%"/>
      <sheetName val="1,2공구원가계산서"/>
      <sheetName val="2공구산출내역"/>
      <sheetName val="1공구산출내역서"/>
      <sheetName val="단면"/>
      <sheetName val="입출재고현황 (2)"/>
      <sheetName val="변경비교-을"/>
      <sheetName val="1SPAN"/>
      <sheetName val="제품별"/>
      <sheetName val="약품설비"/>
      <sheetName val="공사별 가중치 산출근거(토목)"/>
      <sheetName val="가중치근거(조경)"/>
      <sheetName val="대구-교대(A1-A2)"/>
      <sheetName val="원형1호맨홀토공수량"/>
      <sheetName val="재정비직인"/>
      <sheetName val="재정비내역"/>
      <sheetName val="지적고시내역"/>
      <sheetName val="현장설명서"/>
      <sheetName val="견적조건서"/>
      <sheetName val="시공일반사항"/>
      <sheetName val="현장설명서갑지"/>
      <sheetName val="하도급선정의뢰서(습식공사)"/>
      <sheetName val="목동1절주.bh01"/>
      <sheetName val="세부견적서(DAS Call Back)"/>
      <sheetName val="TRE TABLE"/>
      <sheetName val="기계경비및산출근거서"/>
      <sheetName val="토적표"/>
      <sheetName val="산#2-1 (2)"/>
      <sheetName val="골재산출"/>
      <sheetName val="EP0618"/>
      <sheetName val="기초자료입력"/>
      <sheetName val="일위산출근거"/>
      <sheetName val="기성"/>
      <sheetName val="기성내역 진짜"/>
      <sheetName val="기성갑지"/>
      <sheetName val="2회기성사정"/>
      <sheetName val="3회기성갑지"/>
      <sheetName val="3회총괄"/>
      <sheetName val="동해title"/>
      <sheetName val="Vari by Vendor"/>
      <sheetName val="4월_실적추정(건축+토목)"/>
      <sheetName val="4월_실적추정(건축)"/>
      <sheetName val="복구량산정_및_전용회선_사용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0_집계"/>
      <sheetName val="1_수변전설비공사"/>
      <sheetName val="표지_(2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3-1_CB"/>
      <sheetName val="견적"/>
      <sheetName val="전기"/>
      <sheetName val="TYPE-1"/>
      <sheetName val="건축공사실행"/>
      <sheetName val="마산방향"/>
      <sheetName val="진주방향"/>
      <sheetName val="중기사용료"/>
      <sheetName val="차수공개요"/>
      <sheetName val="지하1층"/>
      <sheetName val="TYPE-A"/>
      <sheetName val="실행"/>
      <sheetName val="단가조사-1"/>
      <sheetName val="단가조사-2"/>
      <sheetName val="단가대비"/>
      <sheetName val="PROJECT BRIEF"/>
      <sheetName val="WEON"/>
      <sheetName val="경상"/>
      <sheetName val="가설"/>
      <sheetName val="현장관리비"/>
      <sheetName val="단가비교표_공통1"/>
      <sheetName val="일(4)"/>
      <sheetName val="기본일위"/>
      <sheetName val="날개벽수량표"/>
      <sheetName val="제품"/>
      <sheetName val="실행예산서"/>
      <sheetName val="기본단가표"/>
      <sheetName val="토공산출(주차장)"/>
      <sheetName val="토목공사"/>
      <sheetName val="급명"/>
      <sheetName val="암거단위"/>
      <sheetName val="오동"/>
      <sheetName val="대조"/>
      <sheetName val="나한"/>
      <sheetName val="INPUT(덕도방향-시점)"/>
      <sheetName val="BOX 본체"/>
      <sheetName val="102역사"/>
      <sheetName val="펌프장수량산출(토)"/>
      <sheetName val="2.대외공문"/>
      <sheetName val="ATM기초철가"/>
      <sheetName val="세동별비상"/>
      <sheetName val="날개벽(시점좌측)"/>
      <sheetName val="총괄분 설계서용지"/>
      <sheetName val="위성"/>
      <sheetName val="식재일위대가"/>
      <sheetName val="표층포설및다짐"/>
      <sheetName val="ⴭⴭⴭⴭ"/>
      <sheetName val="단중표-ST"/>
      <sheetName val="경비"/>
      <sheetName val="EKOG10건축"/>
      <sheetName val="남양구조시험동"/>
      <sheetName val="갑지(추정)"/>
      <sheetName val="조명율데이타"/>
      <sheetName val="입고장부 (4)"/>
      <sheetName val="내역서(총)"/>
      <sheetName val="Oper Amount"/>
      <sheetName val="출력X"/>
      <sheetName val="화설내"/>
      <sheetName val="배수관토공"/>
      <sheetName val="송우내역서"/>
      <sheetName val="진우+대광"/>
      <sheetName val="신공항A-9(원가수정)"/>
      <sheetName val="본선토량운반계산서(1)0"/>
      <sheetName val="01AC"/>
      <sheetName val="웅진교-S2"/>
      <sheetName val="대창(함평)-창열"/>
      <sheetName val="대창(장성)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공조기"/>
      <sheetName val="과세내역(세부)"/>
      <sheetName val="CIVIL"/>
      <sheetName val="일반수량총괄"/>
      <sheetName val="자  재"/>
      <sheetName val="정화조동내역"/>
      <sheetName val="관리사무소"/>
      <sheetName val="건축"/>
      <sheetName val="단가산출서 (2)"/>
      <sheetName val="단가산출서"/>
      <sheetName val="REACTION芨.헾⿁_x0005__x0000_"/>
      <sheetName val="REACTION鴘E鵜E헾⼼_x0005_"/>
      <sheetName val="교대"/>
      <sheetName val="공사내역서(을)실행"/>
      <sheetName val="내역(토목)"/>
      <sheetName val="우각부보강"/>
      <sheetName val="토공정보"/>
      <sheetName val="2"/>
      <sheetName val="두앙"/>
      <sheetName val="직원동원SCH"/>
      <sheetName val="계획금액"/>
      <sheetName val="97 사업추정(WEKI)"/>
      <sheetName val="MEXICO-C"/>
      <sheetName val="7단가"/>
      <sheetName val="용산1(해보)"/>
      <sheetName val="설계예시"/>
      <sheetName val="CODE"/>
      <sheetName val="통신물량"/>
      <sheetName val="가설공사내역"/>
      <sheetName val="설계가"/>
      <sheetName val="관로"/>
      <sheetName val="아파트기별"/>
      <sheetName val="공리일"/>
      <sheetName val="LEGEND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sum1 (2)"/>
      <sheetName val="지장물C"/>
      <sheetName val="General Data"/>
      <sheetName val="SLAB"/>
      <sheetName val="관람석제출"/>
      <sheetName val="IP좌표"/>
      <sheetName val="제원.설계조건"/>
      <sheetName val="type-F"/>
      <sheetName val="sw1"/>
      <sheetName val="NOMUBI"/>
      <sheetName val="공사비집계"/>
      <sheetName val="단위세대"/>
      <sheetName val="단가산출집계"/>
      <sheetName val="입찰견적보고서"/>
      <sheetName val="c_balju"/>
      <sheetName val="정산내역"/>
      <sheetName val="#3_일위대가목록"/>
      <sheetName val="#2_일위대가목록"/>
      <sheetName val="연동내역서"/>
      <sheetName val="3회기성"/>
      <sheetName val="약품공급2"/>
      <sheetName val="인수공총괄"/>
      <sheetName val="총집계표"/>
      <sheetName val="내역서01"/>
      <sheetName val="덕소내역"/>
      <sheetName val="청천내"/>
      <sheetName val="저리조양"/>
      <sheetName val="정화조방수미장"/>
      <sheetName val="tggwan(mac)"/>
      <sheetName val="물량집계"/>
      <sheetName val="실행(표지,갑,을)"/>
      <sheetName val="FAX"/>
      <sheetName val="토사(PE)"/>
      <sheetName val="P-산#1-1(WOWA1)"/>
      <sheetName val="48수량"/>
      <sheetName val="22수량"/>
      <sheetName val="49일위"/>
      <sheetName val="22일위"/>
      <sheetName val="49수량"/>
      <sheetName val="품셈TABLE"/>
      <sheetName val="품셈표"/>
      <sheetName val="부대대비"/>
      <sheetName val="냉연집계"/>
      <sheetName val="경상비"/>
      <sheetName val="평교-내역"/>
      <sheetName val="공내역"/>
      <sheetName val="백호우계수"/>
      <sheetName val="접속도로1"/>
      <sheetName val="DATA 입력란"/>
      <sheetName val="1. 설계조건 2.단면가정 3. 하중계산"/>
      <sheetName val="횡배수관집현황(2공구)"/>
      <sheetName val="소요자재명세서"/>
      <sheetName val="역T형"/>
      <sheetName val="b_balju_cho"/>
      <sheetName val="IMPEADENCE MAP 취수장"/>
      <sheetName val="개보수공사BM"/>
      <sheetName val="loading"/>
      <sheetName val="Factor"/>
      <sheetName val="w't table"/>
      <sheetName val="기본단가"/>
      <sheetName val="UR2-Calculation"/>
      <sheetName val="Main"/>
      <sheetName val="예산M12A"/>
      <sheetName val="환율-LIBOR"/>
      <sheetName val="품종별-이름"/>
      <sheetName val=" 갑  지 "/>
      <sheetName val="소방사항"/>
      <sheetName val="Y_WORK"/>
      <sheetName val="전력"/>
      <sheetName val="토공집계표"/>
      <sheetName val="1.우편집중내역서"/>
      <sheetName val="초기화면"/>
      <sheetName val="이름정의"/>
      <sheetName val="초기화면1"/>
      <sheetName val="COL"/>
      <sheetName val="제수"/>
      <sheetName val="공기"/>
      <sheetName val="몰탈재료산출"/>
      <sheetName val="단위목록"/>
      <sheetName val="기계경비목록"/>
      <sheetName val="관급"/>
      <sheetName val="토공(우물통,기타) "/>
      <sheetName val="AS복구"/>
      <sheetName val="중기터파기"/>
      <sheetName val="변수값"/>
      <sheetName val="중기상차"/>
      <sheetName val="입력변수"/>
      <sheetName val="간선"/>
      <sheetName val="1"/>
      <sheetName val="도급"/>
      <sheetName val="우수공"/>
      <sheetName val="타견적(을)"/>
      <sheetName val="일위대가서식"/>
      <sheetName val="PARAMETER"/>
      <sheetName val="세부내역(직접인건비)"/>
      <sheetName val="전류"/>
      <sheetName val="일위목차"/>
      <sheetName val="포장절단"/>
      <sheetName val="DATA(BAC)"/>
      <sheetName val="일위단가"/>
      <sheetName val="일위(설)"/>
      <sheetName val="A 견적"/>
      <sheetName val="전기공사일위대가"/>
      <sheetName val="캔개발배경"/>
      <sheetName val="시장"/>
      <sheetName val="일정표"/>
      <sheetName val="CB"/>
      <sheetName val="CS2"/>
      <sheetName val="2000.11¿ù¼³餀㢘ԯ_x0000_缀_x0000_"/>
      <sheetName val="단양 00 아파트-세부내역"/>
      <sheetName val="품셈집계표"/>
      <sheetName val="자재조사표(참고용)"/>
      <sheetName val="일반부표집계표"/>
      <sheetName val="분전함신설"/>
      <sheetName val="접지1종"/>
      <sheetName val="주차구획선수량"/>
      <sheetName val="2.펌프장(사급자재)"/>
      <sheetName val="원내역서3"/>
      <sheetName val="3도로"/>
      <sheetName val="101동"/>
      <sheetName val="POOM_MOTO"/>
      <sheetName val="밀양노선별공사비명세서"/>
      <sheetName val="예산서"/>
      <sheetName val="15"/>
      <sheetName val="1안"/>
      <sheetName val="현장관리비 "/>
      <sheetName val="테이블"/>
      <sheetName val="시공계획"/>
      <sheetName val="MACRO(전선관)"/>
      <sheetName val="현금"/>
      <sheetName val="현장"/>
      <sheetName val="Piping Design Data"/>
      <sheetName val="종배수관"/>
      <sheetName val="工완성공사율"/>
      <sheetName val="H PILE수량"/>
      <sheetName val="H-PILE수량집계"/>
      <sheetName val="TC표지"/>
      <sheetName val="2003상반기노임기준"/>
      <sheetName val="중기조종사 단위단가"/>
      <sheetName val="제3장 기술업무"/>
      <sheetName val="수량산출서-2"/>
      <sheetName val="평가데이터"/>
      <sheetName val="DATA-UPS"/>
      <sheetName val="기기리스트"/>
      <sheetName val="정공공사"/>
      <sheetName val="기초일위"/>
      <sheetName val="시설일위"/>
      <sheetName val="조명일위"/>
      <sheetName val="단면별연장"/>
      <sheetName val="pbs_lambda"/>
      <sheetName val="Matériel embarqué PVC"/>
      <sheetName val="일위대가(건축)"/>
      <sheetName val="안양1공구_건축"/>
      <sheetName val="2공구수량"/>
      <sheetName val="cost"/>
      <sheetName val="라멘교일반수량"/>
      <sheetName val="Ampecity Data"/>
      <sheetName val="할증 "/>
      <sheetName val="plan&amp;section of foundation"/>
      <sheetName val="COVER-P"/>
      <sheetName val="영업소실적"/>
      <sheetName val="탑(을지)"/>
      <sheetName val="부서현황"/>
      <sheetName val="광혁기성"/>
      <sheetName val="토공(완충)"/>
      <sheetName val="형식별 개략공사비"/>
      <sheetName val="Site Expenses"/>
      <sheetName val="계산근거"/>
      <sheetName val="차도조도계산"/>
      <sheetName val="방송노임"/>
      <sheetName val="설계내역(2001)"/>
      <sheetName val="소업1교"/>
      <sheetName val="변화치수"/>
      <sheetName val="hvac내역서(제어동)"/>
      <sheetName val="견적서세부내용"/>
      <sheetName val="견적내용입력"/>
      <sheetName val="건축원가계산서"/>
      <sheetName val="일위대가 집계표"/>
      <sheetName val="횡배수관토공수량"/>
      <sheetName val="가공비"/>
      <sheetName val="01_ 원가계산서"/>
      <sheetName val="일집"/>
      <sheetName val="허용전류-IEC DATA"/>
      <sheetName val="내역_FILE"/>
      <sheetName val="골조시행"/>
      <sheetName val="공통부대비"/>
      <sheetName val="출력-내역서"/>
      <sheetName val="96수출"/>
      <sheetName val="단가표 "/>
      <sheetName val="가설공사"/>
      <sheetName val="기초공"/>
      <sheetName val="투자효율분석"/>
      <sheetName val="IMF Code"/>
      <sheetName val="일반맨홀수량집계"/>
      <sheetName val="원형맨홀수량"/>
      <sheetName val="단락전류-A"/>
      <sheetName val="DPRKMHDT"/>
      <sheetName val="날개벽(TYPE1)"/>
      <sheetName val="투찰"/>
      <sheetName val="EUPDAT2"/>
      <sheetName val="주경기-오배수"/>
      <sheetName val="횡배수관"/>
      <sheetName val="견"/>
      <sheetName val="working load at the btm ft."/>
      <sheetName val="stability check"/>
      <sheetName val="design criteria"/>
      <sheetName val="design load"/>
      <sheetName val="NAI"/>
      <sheetName val="공사비 내역 (가)"/>
      <sheetName val="내부부하"/>
      <sheetName val="ATS단가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모델링"/>
      <sheetName val="하중계산"/>
      <sheetName val="401"/>
      <sheetName val="2002계약현황"/>
      <sheetName val="mcc일위대가"/>
      <sheetName val="협조전"/>
      <sheetName val="전력구구조물산근"/>
      <sheetName val="명세서"/>
      <sheetName val="시멘트"/>
      <sheetName val="메서,변+증"/>
      <sheetName val="제진기"/>
      <sheetName val="LD일"/>
      <sheetName val="버스운행안내"/>
      <sheetName val="예방접종계획"/>
      <sheetName val="근태계획서"/>
      <sheetName val="KMT물량"/>
      <sheetName val="HRSG SMALL07220"/>
      <sheetName val="교통량조사"/>
      <sheetName val="전압"/>
      <sheetName val="조도"/>
      <sheetName val="동력"/>
      <sheetName val="노임,재료비"/>
      <sheetName val="경산(을)"/>
      <sheetName val="상 부"/>
      <sheetName val="대,유,램"/>
      <sheetName val="노임(1차)"/>
      <sheetName val="basic"/>
      <sheetName val="MACRO(MCC)"/>
      <sheetName val="담장산출"/>
      <sheetName val="Data&amp;Result"/>
      <sheetName val="일위대가(출입)"/>
      <sheetName val="산근"/>
      <sheetName val="부안일위"/>
      <sheetName val="실행대비"/>
      <sheetName val="1공구 건정토건 철콘"/>
      <sheetName val="2공구하도급내역서"/>
      <sheetName val="도급내역"/>
      <sheetName val="구조물공"/>
      <sheetName val="투찰추정"/>
      <sheetName val="도급내역5+800"/>
      <sheetName val="수목표준대가"/>
      <sheetName val="부대공"/>
      <sheetName val="도급금액"/>
      <sheetName val="재노경"/>
      <sheetName val="적현로"/>
      <sheetName val="배수공"/>
      <sheetName val="변경내역서"/>
      <sheetName val="식재인부"/>
      <sheetName val="일위대가(1)"/>
      <sheetName val="관급자재"/>
      <sheetName val="제경비"/>
      <sheetName val="총공사내역서"/>
      <sheetName val="토공사"/>
      <sheetName val="정렬"/>
      <sheetName val="계약내역서"/>
      <sheetName val="전체도급"/>
      <sheetName val="충주"/>
      <sheetName val="예비품"/>
      <sheetName val="전체내역서"/>
      <sheetName val="설명"/>
      <sheetName val="접속슬라브"/>
      <sheetName val="G.R300경비"/>
      <sheetName val="가격조사서"/>
      <sheetName val="역집계1"/>
      <sheetName val="감액총괄표"/>
      <sheetName val="전기혼잡제경비(45)"/>
      <sheetName val="MCC제원"/>
      <sheetName val="통합"/>
      <sheetName val="BOX"/>
      <sheetName val="철근량 검토"/>
      <sheetName val="연습장소"/>
      <sheetName val="Upgrades pricing"/>
      <sheetName val="공사기본자료"/>
      <sheetName val="유기공정"/>
      <sheetName val="STBOX"/>
      <sheetName val="공사비총괄표"/>
      <sheetName val="공사진행"/>
      <sheetName val="견적서(대외) (2)"/>
      <sheetName val="__MAIN"/>
      <sheetName val="°úÃµMAIN"/>
      <sheetName val="ÅÍ³ÎÁ¶µµ"/>
      <sheetName val="1.¼³°è±âÁØ"/>
      <sheetName val="3Â÷¼³°è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PART_DISCOUNT"/>
      <sheetName val="결합부검토"/>
      <sheetName val="7.1유효폭"/>
      <sheetName val="기준액"/>
      <sheetName val="교량하부공"/>
      <sheetName val="와동25-3(변경)"/>
      <sheetName val="기계"/>
      <sheetName val="본체"/>
      <sheetName val="T6-6(2)"/>
      <sheetName val="시가지우회도로공내역서"/>
      <sheetName val="8.PILE  (돌출)"/>
      <sheetName val="원가총괄"/>
      <sheetName val="5. 차단기 용량계산"/>
      <sheetName val="48신설수량"/>
      <sheetName val="변경서식"/>
      <sheetName val="감가상각"/>
      <sheetName val="아파트건축"/>
      <sheetName val="전체철근집계"/>
      <sheetName val="SULKEA"/>
      <sheetName val="잔수량(작성)"/>
      <sheetName val="실행예산"/>
      <sheetName val="L형옹벽측구"/>
      <sheetName val="견적서1"/>
      <sheetName val="단가비교표 (계측제어)"/>
      <sheetName val="YES-T"/>
      <sheetName val="흄관수량"/>
      <sheetName val="주재료비"/>
      <sheetName val="설계요율"/>
      <sheetName val="4.전기"/>
      <sheetName val="전기설계변경"/>
      <sheetName val="BabyÀÏÀ§´ë°¡"/>
      <sheetName val="NìüëÒ-òÅ"/>
      <sheetName val="°£¼±°è»ê"/>
      <sheetName val="´ë±¸½ÇÇà"/>
      <sheetName val="0.Áý°è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보호"/>
      <sheetName val="성남여성복지내역"/>
      <sheetName val="(A)내역서"/>
      <sheetName val="간지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데이터북"/>
      <sheetName val="조명참고자료"/>
      <sheetName val="Cable schedule"/>
      <sheetName val="V-data"/>
      <sheetName val="L-data"/>
      <sheetName val="P-data"/>
      <sheetName val="준공조서"/>
      <sheetName val="공사준공계"/>
      <sheetName val="준공검사보고서"/>
      <sheetName val="단가대조"/>
      <sheetName val="유첨_x0005__x0000_"/>
      <sheetName val="98수문일위"/>
      <sheetName val="Macro3"/>
      <sheetName val="TYPE-U800"/>
      <sheetName val="공사내역"/>
      <sheetName val="공통비"/>
      <sheetName val="VENDOR LIST"/>
      <sheetName val="소운반"/>
      <sheetName val="일위대가-1"/>
      <sheetName val="INMD1198"/>
      <sheetName val="INFG1198"/>
      <sheetName val="인수공규격"/>
      <sheetName val="일_x0007__x0006__x0003__x0004__x0007_"/>
      <sheetName val="_x0000__x0005__x0000__x0004__x0000__x0008__x0000__x0005__x0000__x0008_"/>
      <sheetName val="개별직종노임단가(2005.1)"/>
      <sheetName val="맨홀수량"/>
      <sheetName val="도장수량(하1)"/>
      <sheetName val="견적대비 견적서"/>
      <sheetName val="피벗테이블데이터분석"/>
      <sheetName val="적용단위길이"/>
      <sheetName val="현대물량"/>
      <sheetName val="자재 단가표"/>
      <sheetName val="변경후-SHEET"/>
      <sheetName val="조도계산서_(도서)"/>
      <sheetName val="1_설계조건"/>
      <sheetName val="1_수인터널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2000_11월설계내역"/>
      <sheetName val="단__가__대__비__표"/>
      <sheetName val="일__위__대__가__목__록"/>
      <sheetName val="90_03실행_"/>
      <sheetName val="3_공통공사대비"/>
      <sheetName val="전선_및_전선관"/>
      <sheetName val="49-11g"/>
      <sheetName val="49-11H"/>
      <sheetName val="성원계약"/>
      <sheetName val="PI_x0000__x0000_"/>
      <sheetName val="년도별노임표"/>
      <sheetName val="중기목록표"/>
      <sheetName val="2002상반기노임기준"/>
      <sheetName val="평3"/>
      <sheetName val="5."/>
      <sheetName val="11"/>
      <sheetName val="12."/>
      <sheetName val="14."/>
      <sheetName val="13"/>
      <sheetName val="7."/>
      <sheetName val="8."/>
      <sheetName val="10."/>
      <sheetName val="화산경계"/>
      <sheetName val="지수"/>
      <sheetName val="사급자재총괄"/>
      <sheetName val="건축개요"/>
      <sheetName val="내역."/>
      <sheetName val="부대"/>
      <sheetName val="장비"/>
      <sheetName val="SRC-B3U2"/>
      <sheetName val="금액"/>
      <sheetName val="배수문수량산출(3)"/>
      <sheetName val="ASEM내역"/>
      <sheetName val="부丵〒"/>
      <sheetName val="부司2"/>
      <sheetName val="선정요령"/>
      <sheetName val="4.일위대가목차"/>
      <sheetName val="적격점수&lt;300억미만&gt;"/>
      <sheetName val="청구내역(9807)"/>
      <sheetName val="Param"/>
      <sheetName val="LAB"/>
      <sheetName val="Inquiry"/>
      <sheetName val="세부내역서"/>
      <sheetName val="수량산출1"/>
      <sheetName val="99년신청"/>
      <sheetName val="아수배전(1회)"/>
      <sheetName val="인건비_조사"/>
      <sheetName val="중동상가"/>
      <sheetName val="업체별기성내역"/>
      <sheetName val="공통가설"/>
      <sheetName val="GAEYO"/>
      <sheetName val="Languages"/>
      <sheetName val="세부내역서(전기)"/>
      <sheetName val="변경내역"/>
      <sheetName val="참조M"/>
      <sheetName val="in"/>
      <sheetName val="깨기수량"/>
      <sheetName val="승용"/>
      <sheetName val="전체_1설계"/>
      <sheetName val="내역서적용수량"/>
      <sheetName val="청주(철골발주의뢰서)"/>
      <sheetName val="Price List"/>
      <sheetName val="영창26"/>
      <sheetName val="내역서 "/>
      <sheetName val="소포내역 (2)"/>
      <sheetName val="Pricelist TAC AB"/>
      <sheetName val="물가정보자료"/>
      <sheetName val="萀⅜"/>
      <sheetName val="E총"/>
      <sheetName val="공조기(삭제)"/>
      <sheetName val="준공평가"/>
      <sheetName val="DATA 입력부"/>
      <sheetName val="매매"/>
      <sheetName val="전신"/>
      <sheetName val="예산M11A"/>
      <sheetName val="3본사"/>
      <sheetName val="하도급변경대비표"/>
      <sheetName val="2000용수잠관-수량집계"/>
      <sheetName val="3련 B_x0005__x0000_"/>
      <sheetName val="기성수금(단단위)"/>
      <sheetName val="원가매출(단단위)"/>
      <sheetName val="기간등록"/>
      <sheetName val="적용건축"/>
      <sheetName val="설치 일위대가(4԰_x0000_缀_x0000__x0000__x0000_"/>
      <sheetName val="프로젝트"/>
      <sheetName val="콘_재료분리(1)"/>
      <sheetName val="문학간접"/>
      <sheetName val="대로근거"/>
      <sheetName val="OZ049E"/>
      <sheetName val="배수내역(총수량)"/>
      <sheetName val="층"/>
      <sheetName val="단가조사표"/>
      <sheetName val="설계내역서(기계)"/>
      <sheetName val="내역서비교"/>
      <sheetName val="현장예산"/>
      <sheetName val="특수기호강도거푸집"/>
      <sheetName val="종배수관면벽신"/>
      <sheetName val="종배수관(신)"/>
      <sheetName val="수주실적0709"/>
      <sheetName val="토공A"/>
      <sheetName val="단가(반정1교-원주)"/>
      <sheetName val="주beam"/>
      <sheetName val="음봉방향"/>
      <sheetName val="자료(통합)"/>
      <sheetName val="발주내역"/>
      <sheetName val="단위량당중기"/>
      <sheetName val="건축원가"/>
      <sheetName val="제4절-1"/>
      <sheetName val="총괄-1"/>
      <sheetName val=" 토목 처리장도급내역서 "/>
      <sheetName val="BOX(1.5X1.5)"/>
      <sheetName val="설계기준"/>
      <sheetName val="내역1"/>
      <sheetName val="관리,부대비"/>
      <sheetName val="물가"/>
      <sheetName val="기초및구체공"/>
      <sheetName val="삼보지질"/>
      <sheetName val="7.전산해석결과"/>
      <sheetName val="4.하중"/>
      <sheetName val="우각부검토"/>
      <sheetName val="특수선일위대가"/>
      <sheetName val="인공(100P,배선반)"/>
      <sheetName val="홈통받이수량"/>
      <sheetName val="입찰"/>
      <sheetName val="현경"/>
      <sheetName val="적용토목"/>
      <sheetName val="공통가설공사"/>
      <sheetName val="당사"/>
      <sheetName val="설내역서 "/>
      <sheetName val="WING3"/>
      <sheetName val="공사수행방안"/>
      <sheetName val="단위중량"/>
      <sheetName val="용소리교"/>
      <sheetName val="기본"/>
      <sheetName val="단위집계표"/>
      <sheetName val="준검_내역서"/>
      <sheetName val="수목데이타_"/>
      <sheetName val="변압기_및_발전기_용량"/>
      <sheetName val="단가_및_재료비"/>
      <sheetName val="-_INFORMATION_-"/>
      <sheetName val="3BL공동구_수량"/>
      <sheetName val="기성내역서표지"/>
      <sheetName val="2000년하반기"/>
      <sheetName val="견적대비표"/>
      <sheetName val="건축내역(진해석동)"/>
      <sheetName val="집수A"/>
      <sheetName val="Data2"/>
      <sheetName val="화해(함평)"/>
      <sheetName val="화해(장성)"/>
      <sheetName val="AS포장복구_"/>
      <sheetName val="과세표준율-2"/>
      <sheetName val="면적분양가"/>
      <sheetName val="분양면적(1123)"/>
      <sheetName val="출력소스"/>
      <sheetName val="★도급내역"/>
      <sheetName val="2BOX본체"/>
      <sheetName val="설-원가"/>
      <sheetName val="중간부"/>
      <sheetName val="입력"/>
      <sheetName val="0217상가미분양자산"/>
      <sheetName val="SKETCH"/>
      <sheetName val="일위_파일"/>
      <sheetName val="eq_data"/>
      <sheetName val="실행내역서 "/>
      <sheetName val="CALCULATION"/>
      <sheetName val="INDEX"/>
      <sheetName val="15100"/>
      <sheetName val="성서방향-교대(A2)"/>
      <sheetName val="2터널시점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자재비"/>
      <sheetName val="10현장조직"/>
      <sheetName val="3-1-12"/>
      <sheetName val="3-1-3"/>
      <sheetName val="단가산출1"/>
      <sheetName val="21301동"/>
      <sheetName val="금긋기 및 절단"/>
      <sheetName val="TB-내역서"/>
      <sheetName val="Instruction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교육종류"/>
      <sheetName val="2.2.2입적표"/>
      <sheetName val="堀᎟"/>
      <sheetName val="¼ö·®»êÃÈ"/>
      <sheetName val="¼ö·®»êÃX"/>
      <sheetName val="壈᎟"/>
      <sheetName val="쀀ፐ"/>
      <sheetName val="죈፺"/>
      <sheetName val="惈፵"/>
      <sheetName val="송전재료비"/>
      <sheetName val="COPING"/>
      <sheetName val="(2)"/>
      <sheetName val="설계개요"/>
      <sheetName val="3.자재비(총괄)"/>
      <sheetName val="대가목록"/>
      <sheetName val="O＆P"/>
      <sheetName val="결재판(삭제하지말아주세요)"/>
      <sheetName val="본사인상전"/>
      <sheetName val="도급양식"/>
      <sheetName val="단가산출-기,교"/>
      <sheetName val="Cost bd-&quot;A&quot;"/>
      <sheetName val="IBASE"/>
      <sheetName val="유첨䈀ᅪ"/>
      <sheetName val="토공,기초"/>
      <sheetName val="FAB별"/>
      <sheetName val="주간계획"/>
      <sheetName val="PIPING"/>
      <sheetName val="선택"/>
      <sheetName val="총괄원가 "/>
      <sheetName val="의정부문예회관변경내역"/>
      <sheetName val="POL6차-PIPING"/>
      <sheetName val="공용시설내역"/>
      <sheetName val="장비당단가 (1)"/>
      <sheetName val="공종구간"/>
      <sheetName val="산출0"/>
      <sheetName val="물墸᎟鰀"/>
      <sheetName val="화재 탐지_x0005__x0000_"/>
      <sheetName val="자재테이블"/>
      <sheetName val="가중치"/>
      <sheetName val="자재목록표"/>
      <sheetName val="단중聀"/>
      <sheetName val="당정동경상이수"/>
      <sheetName val="당정동공통이수"/>
      <sheetName val="차수"/>
      <sheetName val="01"/>
      <sheetName val="가CP"/>
      <sheetName val="건축내역서 (경제상무실)"/>
      <sheetName val="APT"/>
      <sheetName val="인원"/>
      <sheetName val="TG9504"/>
      <sheetName val="1995년 섹터별 매출"/>
      <sheetName val="ROOF(ALKALI)"/>
      <sheetName val="貭♘"/>
      <sheetName val="기계실"/>
      <sheetName val="역T형옹벽(3.0)"/>
      <sheetName val="master(total)"/>
      <sheetName val="실행(ALT1)"/>
      <sheetName val="MAT"/>
      <sheetName val="경로,구간현황"/>
      <sheetName val="전신환매도徸"/>
      <sheetName val="Personnaliser..."/>
      <sheetName val="Takt Time"/>
      <sheetName val="토공 total"/>
      <sheetName val="갈현동"/>
      <sheetName val="산출목록표"/>
      <sheetName val="수원공"/>
      <sheetName val="구분자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성내동"/>
      <sheetName val="적격심사표"/>
      <sheetName val="EQT-ESTN"/>
      <sheetName val="변경품셈총괄"/>
      <sheetName val="Proposal"/>
      <sheetName val="CC16-내역서"/>
      <sheetName val="샤워실위생"/>
      <sheetName val="건축토목내역"/>
      <sheetName val="대전-교대(A1-A2)"/>
      <sheetName val="205동"/>
      <sheetName val="노임,자재"/>
      <sheetName val="기계경비(맨홀)"/>
      <sheetName val="굴착현장"/>
      <sheetName val="표준ፙ렀ᑟ"/>
      <sheetName val="물가대비표"/>
      <sheetName val=" 냉각수펌프"/>
      <sheetName val="사다리"/>
      <sheetName val="예총"/>
      <sheetName val="내역(전체)"/>
      <sheetName val="현장경비"/>
      <sheetName val="예산내역서"/>
      <sheetName val="원본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기흥하도용"/>
      <sheetName val="대가단최종"/>
      <sheetName val="적용기준표(98년상반기)"/>
      <sheetName val="공사별 가중치 산출근거(건축)"/>
      <sheetName val="산출명세서"/>
      <sheetName val="2.노무비명세서(수직보垰7埼"/>
      <sheetName val="환"/>
      <sheetName val="예산M6-B"/>
      <sheetName val="열린교실"/>
      <sheetName val="차선도색현황"/>
      <sheetName val="P.M 별"/>
      <sheetName val="돈암사업"/>
      <sheetName val="단면A-A(TR)"/>
      <sheetName val="1-1"/>
      <sheetName val="Rates"/>
      <sheetName val="통로box전기"/>
      <sheetName val="밧데리"/>
      <sheetName val="사급자재"/>
      <sheetName val="지주설치제원"/>
      <sheetName val="인상효1"/>
      <sheetName val="내역(중앙)"/>
      <sheetName val="내역(창신)"/>
      <sheetName val="하중산정"/>
      <sheetName val="통합내역"/>
      <sheetName val="BEND LOSS"/>
      <sheetName val="견적율"/>
      <sheetName val="상가지급현황"/>
      <sheetName val="시운전연료"/>
      <sheetName val="D-3109"/>
      <sheetName val="도로경계블럭단위수량"/>
      <sheetName val="도로경계블럭단위토공"/>
      <sheetName val="L형측구단위수량"/>
      <sheetName val="L형측구연장조서"/>
      <sheetName val="부하"/>
      <sheetName val="도체종-상수표"/>
      <sheetName val="13LPMCC"/>
      <sheetName val="sub"/>
      <sheetName val="마장"/>
      <sheetName val="투찰가"/>
      <sheetName val="aa"/>
      <sheetName val="현금흐름"/>
      <sheetName val="상행-교대(A1)"/>
      <sheetName val="유림골조"/>
      <sheetName val="단면설계"/>
      <sheetName val="신표지1"/>
      <sheetName val="1공구(입찰내역)"/>
      <sheetName val="연돌일위집계"/>
      <sheetName val="전기공사"/>
      <sheetName val="납부서"/>
      <sheetName val="일위대가(여기까지)"/>
      <sheetName val="J"/>
      <sheetName val="단위_xdc00_ὗ␀"/>
      <sheetName val="수성페인트도장 내역서"/>
      <sheetName val="장문교(대전)"/>
      <sheetName val="본선 토공 분배표"/>
      <sheetName val="1.토공"/>
      <sheetName val="제출내역 (2)"/>
      <sheetName val="6공구(당초)"/>
      <sheetName val="산근1"/>
      <sheetName val="전화번호DATA (2001)"/>
      <sheetName val="자압"/>
      <sheetName val="106C0300"/>
      <sheetName val="Piping(Methanol)"/>
      <sheetName val="진접"/>
      <sheetName val="사급자재(1단계)"/>
      <sheetName val="조명투자및환수계획"/>
      <sheetName val="제조중간결과"/>
      <sheetName val="구조물터파기수량집계"/>
      <sheetName val="배수공 시멘트 및 골재량 산출"/>
      <sheetName val="J01"/>
      <sheetName val="집수정"/>
      <sheetName val="공내ᰖ"/>
      <sheetName val="수량이동"/>
      <sheetName val="경산锼_x0013_閄"/>
      <sheetName val="합의경상"/>
      <sheetName val="단면瑌)"/>
      <sheetName val="22단"/>
      <sheetName val="22단锼"/>
      <sheetName val="기초자료입력및 K치 확인"/>
      <sheetName val="AS_x0005__x0000_"/>
      <sheetName val="8.현장관리비"/>
      <sheetName val="7.안전관리비"/>
      <sheetName val="기타시설"/>
      <sheetName val="판매시설"/>
      <sheetName val="아파트"/>
      <sheetName val="주민복지관"/>
      <sheetName val="지하주차장"/>
      <sheetName val="진주䈀ᅪ"/>
      <sheetName val="별표 "/>
      <sheetName val="매입세"/>
      <sheetName val="신공"/>
      <sheetName val="균열"/>
      <sheetName val="단가및재료비"/>
      <sheetName val="노᠀⁷"/>
      <sheetName val="CHITIET VL-NC-TT -1p"/>
      <sheetName val="TDTKP1"/>
      <sheetName val="bearing"/>
      <sheetName val="사업수지"/>
      <sheetName val="기계경비단가"/>
      <sheetName val="CON'C"/>
      <sheetName val="경영상태"/>
      <sheetName val="전체공내역서"/>
      <sheetName val="퍼스트"/>
      <sheetName val="명단원자료(이전)"/>
      <sheetName val="영동(D)"/>
      <sheetName val="원가서"/>
      <sheetName val="증감분석"/>
      <sheetName val="기초입력"/>
      <sheetName val="2.주요계수총괄"/>
      <sheetName val="스포회원매출"/>
      <sheetName val="단가견적조사표"/>
      <sheetName val="자재조사표"/>
      <sheetName val="단위가격"/>
      <sheetName val="Option"/>
      <sheetName val="copy"/>
      <sheetName val="서식"/>
      <sheetName val="전자"/>
      <sheetName val="환산"/>
      <sheetName val="기본사항"/>
      <sheetName val="현지검측내역"/>
      <sheetName val="구주,중아,CIS"/>
      <sheetName val="EL90"/>
      <sheetName val="역T형교대栄⿇_x0000__x0000_庨_x0000_"/>
      <sheetName val="역T형교대栄⿇_x0000__x0000__x0000_"/>
      <sheetName val="역T형교대舨&quot;헾⾪_x0005__x0000_"/>
      <sheetName val="현황산출서"/>
      <sheetName val="CAT_5"/>
      <sheetName val="일위1"/>
      <sheetName val="예산"/>
      <sheetName val="미지급내역"/>
      <sheetName val="가공2원도"/>
      <sheetName val="도급내역서"/>
      <sheetName val="Tiburon"/>
      <sheetName val="배출수지B"/>
      <sheetName val="일위대가양식"/>
      <sheetName val="전기단가조사서"/>
      <sheetName val="PI蒨9"/>
      <sheetName val="오억미만"/>
      <sheetName val="직원자료입력"/>
      <sheetName val="MixBed"/>
      <sheetName val="CondPol"/>
      <sheetName val="유첨헾】"/>
      <sheetName val="FB25JN"/>
      <sheetName val="J__LOTUS_9605P_BB_C_BD_OUT_YE_2"/>
      <sheetName val="000000"/>
      <sheetName val="용산3(영광)"/>
      <sheetName val="내역전기"/>
      <sheetName val="내역(정지)"/>
    </sheetNames>
    <definedNames>
      <definedName name="Macro10"/>
      <definedName name="Macro14"/>
      <definedName name="Macro7"/>
      <definedName name="Macro8"/>
      <definedName name="Macro9" sheetId="1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 refreshError="1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 refreshError="1"/>
      <sheetData sheetId="244" refreshError="1"/>
      <sheetData sheetId="245" refreshError="1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/>
      <sheetData sheetId="416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/>
      <sheetData sheetId="495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/>
      <sheetData sheetId="538" refreshError="1"/>
      <sheetData sheetId="539"/>
      <sheetData sheetId="540"/>
      <sheetData sheetId="541"/>
      <sheetData sheetId="542"/>
      <sheetData sheetId="543"/>
      <sheetData sheetId="544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 refreshError="1"/>
      <sheetData sheetId="751" refreshError="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/>
      <sheetData sheetId="872" refreshError="1"/>
      <sheetData sheetId="873" refreshError="1"/>
      <sheetData sheetId="874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/>
      <sheetData sheetId="917"/>
      <sheetData sheetId="918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/>
      <sheetData sheetId="1008"/>
      <sheetData sheetId="1009"/>
      <sheetData sheetId="1010"/>
      <sheetData sheetId="1011"/>
      <sheetData sheetId="1012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/>
      <sheetData sheetId="1090"/>
      <sheetData sheetId="1091"/>
      <sheetData sheetId="1092" refreshError="1"/>
      <sheetData sheetId="1093" refreshError="1"/>
      <sheetData sheetId="1094"/>
      <sheetData sheetId="1095"/>
      <sheetData sheetId="1096"/>
      <sheetData sheetId="1097"/>
      <sheetData sheetId="1098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/>
      <sheetData sheetId="1120" refreshError="1"/>
      <sheetData sheetId="1121" refreshError="1"/>
      <sheetData sheetId="1122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/>
      <sheetData sheetId="1136"/>
      <sheetData sheetId="1137" refreshError="1"/>
      <sheetData sheetId="1138" refreshError="1"/>
      <sheetData sheetId="1139"/>
      <sheetData sheetId="1140"/>
      <sheetData sheetId="1141"/>
      <sheetData sheetId="1142"/>
      <sheetData sheetId="1143" refreshError="1"/>
      <sheetData sheetId="1144" refreshError="1"/>
      <sheetData sheetId="1145" refreshError="1"/>
      <sheetData sheetId="1146" refreshError="1"/>
      <sheetData sheetId="1147"/>
      <sheetData sheetId="1148"/>
      <sheetData sheetId="1149"/>
      <sheetData sheetId="1150"/>
      <sheetData sheetId="115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/>
      <sheetData sheetId="1176" refreshError="1"/>
      <sheetData sheetId="1177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/>
      <sheetData sheetId="1205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/>
      <sheetData sheetId="1331" refreshError="1"/>
      <sheetData sheetId="1332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/>
      <sheetData sheetId="1366" refreshError="1"/>
      <sheetData sheetId="1367" refreshError="1"/>
      <sheetData sheetId="1368" refreshError="1"/>
      <sheetData sheetId="1369" refreshError="1"/>
      <sheetData sheetId="1370"/>
      <sheetData sheetId="1371"/>
      <sheetData sheetId="1372"/>
      <sheetData sheetId="1373"/>
      <sheetData sheetId="1374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/>
      <sheetData sheetId="1513" refreshError="1"/>
      <sheetData sheetId="1514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/>
      <sheetData sheetId="1592" refreshError="1"/>
      <sheetData sheetId="1593" refreshError="1"/>
      <sheetData sheetId="1594"/>
      <sheetData sheetId="1595" refreshError="1"/>
      <sheetData sheetId="1596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/>
      <sheetData sheetId="1671" refreshError="1"/>
      <sheetData sheetId="1672" refreshError="1"/>
      <sheetData sheetId="1673" refreshError="1"/>
      <sheetData sheetId="1674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/>
      <sheetData sheetId="1929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/>
      <sheetData sheetId="2071" refreshError="1"/>
      <sheetData sheetId="2072" refreshError="1"/>
      <sheetData sheetId="2073" refreshError="1"/>
      <sheetData sheetId="207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일위대가"/>
      <sheetName val="부대대비"/>
      <sheetName val="냉연집계"/>
      <sheetName val="Sheet3"/>
      <sheetName val="신우"/>
      <sheetName val="직재"/>
      <sheetName val="교각계산"/>
      <sheetName val="대비"/>
      <sheetName val="내역서(총)"/>
      <sheetName val="입찰안"/>
      <sheetName val="DATE"/>
      <sheetName val="sheets"/>
      <sheetName val="예산M12A"/>
      <sheetName val="일위대가목차"/>
      <sheetName val="노임단가"/>
      <sheetName val="경비_원본"/>
      <sheetName val="감가상각"/>
      <sheetName val="J直材4"/>
      <sheetName val="N賃率-職"/>
      <sheetName val="직노"/>
      <sheetName val="설계조건"/>
      <sheetName val="을지"/>
      <sheetName val="소비자가"/>
      <sheetName val="plan&amp;section of foundation"/>
      <sheetName val="노원열병합  건축공사기성내역서"/>
      <sheetName val="민속촌메뉴"/>
      <sheetName val="수량산출서"/>
      <sheetName val="FANDBS"/>
      <sheetName val="GRDATA"/>
      <sheetName val="SHAFTDBSE"/>
      <sheetName val="공사원가계산서"/>
      <sheetName val="TOTAL"/>
      <sheetName val="단가비교표"/>
      <sheetName val="견적서"/>
      <sheetName val="업무"/>
      <sheetName val="code"/>
      <sheetName val="내역"/>
      <sheetName val="20관리비율"/>
      <sheetName val="기성금내역서"/>
      <sheetName val="공사현황"/>
      <sheetName val="경산"/>
      <sheetName val="Sheet2"/>
      <sheetName val="터널조도"/>
      <sheetName val="실행내역서 "/>
      <sheetName val="부하계산서"/>
      <sheetName val="CT "/>
      <sheetName val="노임"/>
      <sheetName val="ABUT수량-A1"/>
      <sheetName val="발신정보"/>
      <sheetName val="기본일위"/>
      <sheetName val="2F 회의실견적(5_14 일대)"/>
      <sheetName val="NOMUBI"/>
      <sheetName val="sw1"/>
      <sheetName val="실행철강하도"/>
      <sheetName val="동원(3)"/>
      <sheetName val="예정(3)"/>
      <sheetName val="인건-측정"/>
      <sheetName val="조도계산서 (도서)"/>
      <sheetName val="동력부하(도산)"/>
      <sheetName val="명세서"/>
      <sheetName val="C-노임단가"/>
      <sheetName val="일위단가"/>
      <sheetName val="건축내역"/>
      <sheetName val="도"/>
      <sheetName val="단가산출(변경없음)"/>
      <sheetName val="주소록"/>
      <sheetName val="자재단가비교표"/>
      <sheetName val="DB"/>
      <sheetName val="전기일위대가"/>
      <sheetName val="DATA"/>
      <sheetName val="유림골조"/>
      <sheetName val="Sheet14"/>
      <sheetName val="Sheet13"/>
      <sheetName val="danga"/>
      <sheetName val="ilch"/>
      <sheetName val="6호기"/>
      <sheetName val="개요"/>
      <sheetName val="설직재-1"/>
      <sheetName val="Sheet1"/>
      <sheetName val="화재 탐지 설비"/>
      <sheetName val="工완성공사율"/>
      <sheetName val="EACT10"/>
      <sheetName val="Y-WORK"/>
      <sheetName val="합천내역"/>
      <sheetName val="1안"/>
      <sheetName val="음료실행"/>
      <sheetName val="APT내역"/>
      <sheetName val="부대시설"/>
      <sheetName val="기둥(원형)"/>
      <sheetName val="소상 &quot;1&quot;"/>
      <sheetName val="재집"/>
      <sheetName val="단가조사"/>
      <sheetName val="을"/>
      <sheetName val="TABLE"/>
      <sheetName val="유기공정"/>
      <sheetName val="96물가 CODE"/>
      <sheetName val="연부97-1"/>
      <sheetName val="갑지1"/>
      <sheetName val="단가산출2"/>
      <sheetName val="제36-40호표"/>
      <sheetName val="#REF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노임이"/>
      <sheetName val="DB단가"/>
      <sheetName val="조명시설"/>
      <sheetName val="예산변경사항"/>
      <sheetName val="세부내역"/>
      <sheetName val="정공공사"/>
      <sheetName val="Sheet5"/>
      <sheetName val="갑지"/>
      <sheetName val="인건비"/>
      <sheetName val="공사내역"/>
      <sheetName val="BID"/>
      <sheetName val="LEGEND"/>
      <sheetName val="최종갑지"/>
      <sheetName val="종배수관"/>
      <sheetName val="CP-E2 (품셈표)"/>
      <sheetName val="품목납기"/>
      <sheetName val="설비"/>
      <sheetName val="U-TYPE(1)"/>
      <sheetName val="조도계산(1)"/>
      <sheetName val="전차선로 물량표"/>
      <sheetName val="일위대가목록"/>
      <sheetName val="001"/>
      <sheetName val="와동25-3(변경)"/>
      <sheetName val="60명당사(총괄)"/>
      <sheetName val="PANEL_중량산출"/>
      <sheetName val="CT_"/>
      <sheetName val="2F_회의실견적(5_14_일대)"/>
      <sheetName val="조도계산서_(도서)"/>
      <sheetName val="96물가_CODE"/>
      <sheetName val="CP-E2_(품셈표)"/>
      <sheetName val="70%"/>
      <sheetName val="전기단가조사서"/>
      <sheetName val="반중력식옹벽3.5"/>
      <sheetName val="중기사용료"/>
      <sheetName val="Macro1"/>
      <sheetName val="Macro2"/>
      <sheetName val="김재복부장님"/>
      <sheetName val="1.설계조건"/>
      <sheetName val="기초대가"/>
      <sheetName val="97"/>
      <sheetName val="WORK"/>
      <sheetName val="K1자재(3차등)"/>
      <sheetName val="자재단가"/>
      <sheetName val="덕전리"/>
      <sheetName val="선급금신청서"/>
      <sheetName val="실행비교"/>
      <sheetName val="노원열병합__건축공사기성내역서"/>
      <sheetName val="plan&amp;section_of_foundation"/>
      <sheetName val="갑지(추정)"/>
      <sheetName val="조경"/>
      <sheetName val="본장"/>
      <sheetName val="sum1 (2)"/>
      <sheetName val="견적정보"/>
      <sheetName val="1단계"/>
      <sheetName val="FB25JN"/>
      <sheetName val="년도별실"/>
      <sheetName val="도체종-상수표"/>
      <sheetName val="계산서(곡선부)"/>
      <sheetName val="-치수표(곡선부)"/>
      <sheetName val="단가표"/>
      <sheetName val="견적대비 견적서"/>
      <sheetName val="GAEYO"/>
      <sheetName val="신규 수주분(사용자 정의)"/>
      <sheetName val="밸브설치"/>
      <sheetName val="원가계산서"/>
      <sheetName val="타견적1"/>
      <sheetName val="타견적2"/>
      <sheetName val="타견적3"/>
      <sheetName val="사통"/>
      <sheetName val="내역서1999.8최종"/>
      <sheetName val="OPT7"/>
      <sheetName val="LOPCALC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장애코드"/>
      <sheetName val="여과지동"/>
      <sheetName val="기초자료"/>
      <sheetName val="1000 DB구축 부표"/>
      <sheetName val="제-노임"/>
      <sheetName val="제직재"/>
      <sheetName val="CONCRETE"/>
      <sheetName val="부하LOAD"/>
      <sheetName val="데이타"/>
      <sheetName val="일위대가(1)"/>
      <sheetName val="11월 가격"/>
      <sheetName val="연수동"/>
      <sheetName val="청천내"/>
      <sheetName val="6PILE  (돌출)"/>
      <sheetName val="현금예금"/>
      <sheetName val="UserData"/>
      <sheetName val="환율"/>
      <sheetName val="11.단가비교표_"/>
      <sheetName val="16.기계경비산출내역_"/>
      <sheetName val="Sheet9"/>
      <sheetName val="차액보증"/>
      <sheetName val="10월가격"/>
      <sheetName val="원형1호맨홀토공수량"/>
      <sheetName val="정부노임단가"/>
      <sheetName val="철거산출근거"/>
      <sheetName val="기계경비산출기준"/>
      <sheetName val="원본(갑지)"/>
      <sheetName val="판매96"/>
      <sheetName val="통신원가"/>
      <sheetName val="금액집계"/>
      <sheetName val="터파기및재료"/>
      <sheetName val="원가"/>
      <sheetName val="운반"/>
      <sheetName val="UR2-Calculation"/>
      <sheetName val="부속동"/>
      <sheetName val="공사개요(좌)"/>
      <sheetName val="직공비"/>
      <sheetName val="매입세율"/>
      <sheetName val="공사개요"/>
      <sheetName val="Sheet7"/>
      <sheetName val="어음광고주"/>
      <sheetName val="단"/>
      <sheetName val="FPA"/>
      <sheetName val="순수개발"/>
      <sheetName val="Data Vol"/>
      <sheetName val="차수"/>
      <sheetName val="공통가설"/>
      <sheetName val="전체"/>
      <sheetName val="Galaxy 소비자가격표"/>
      <sheetName val="CTEMCOST"/>
      <sheetName val="교각1"/>
      <sheetName val="토공(우물통,기타) "/>
      <sheetName val="wall"/>
      <sheetName val="COPING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집계표"/>
      <sheetName val="9GNG운반"/>
      <sheetName val="준검 내역서"/>
      <sheetName val="T13(P68~72,78)"/>
      <sheetName val="2"/>
      <sheetName val="여방토공 "/>
      <sheetName val="제잡비"/>
      <sheetName val="산출내역서집계표"/>
      <sheetName val="플랜트 설치"/>
      <sheetName val="교대(A1-A2)"/>
      <sheetName val="공사비집계"/>
      <sheetName val="건축"/>
      <sheetName val="B(함)일반수량"/>
      <sheetName val="산출근거"/>
      <sheetName val="기성"/>
      <sheetName val="copy"/>
      <sheetName val="토공정보"/>
      <sheetName val="예산M5A"/>
      <sheetName val="예산M2"/>
      <sheetName val="표지"/>
      <sheetName val="남양시작동자105노65기1.3화1.2"/>
      <sheetName val="지급자재"/>
      <sheetName val="계약내역서(을지)"/>
      <sheetName val="장비분석"/>
      <sheetName val="공조기"/>
      <sheetName val="STORAGE"/>
      <sheetName val="토목주소"/>
      <sheetName val="프랜트면허"/>
      <sheetName val="별표 "/>
      <sheetName val="조명율표"/>
      <sheetName val="단가조사-2"/>
      <sheetName val="BASIC (2)"/>
      <sheetName val="가로등기초"/>
      <sheetName val="백암비스타내역"/>
      <sheetName val="첨부파일"/>
      <sheetName val="일반수량총괄"/>
      <sheetName val="토공총괄"/>
      <sheetName val="골재수량"/>
      <sheetName val="레미콘집계"/>
      <sheetName val="주요자재"/>
      <sheetName val="타공종이기"/>
      <sheetName val="VE절감"/>
      <sheetName val="물량표S"/>
      <sheetName val="금액내역서"/>
      <sheetName val="물가시세"/>
      <sheetName val="전기"/>
      <sheetName val="ITEM"/>
      <sheetName val="type-F"/>
      <sheetName val="실행"/>
      <sheetName val="dtxl"/>
      <sheetName val="심사계산"/>
      <sheetName val="심사물량"/>
      <sheetName val="단면가정"/>
      <sheetName val="7.1 자재단가표(케이블)"/>
      <sheetName val="dt0301"/>
      <sheetName val="dtt0301"/>
      <sheetName val="토공계산서(부체도로)"/>
      <sheetName val="날개벽수량표"/>
      <sheetName val="Oper Amount"/>
      <sheetName val="실적단가"/>
      <sheetName val="일위대가_복합"/>
      <sheetName val="일위대가_서비스"/>
      <sheetName val="장비집계"/>
      <sheetName val="대치판정"/>
      <sheetName val="8.PILE  (돌출)"/>
      <sheetName val="임차품의(농조)"/>
      <sheetName val="화재_탐지_설비"/>
      <sheetName val="건축내역서"/>
      <sheetName val="실행내역"/>
      <sheetName val="기계내역"/>
      <sheetName val="소상_&quot;1&quot;"/>
      <sheetName val="설계내역(2001)"/>
      <sheetName val="본체"/>
      <sheetName val="토목"/>
      <sheetName val="건축원가계산서"/>
      <sheetName val="입출재고현황 (2)"/>
      <sheetName val="내부부하"/>
      <sheetName val="단가목록"/>
      <sheetName val="대창(장성)"/>
      <sheetName val="기계경비(시간당)"/>
      <sheetName val="램머"/>
      <sheetName val="내역서 (2)"/>
      <sheetName val="총괄내역서"/>
      <sheetName val="단가산출"/>
      <sheetName val="환경평가"/>
      <sheetName val="인구"/>
      <sheetName val="배수관공"/>
      <sheetName val="Sheet1 (2)"/>
      <sheetName val="조도계산서 _도서_"/>
      <sheetName val="원가 (2)"/>
      <sheetName val="rate"/>
      <sheetName val="(C)원내역"/>
      <sheetName val="원가계산"/>
      <sheetName val="사급자재"/>
      <sheetName val="이토변실(A3-LINE)"/>
      <sheetName val="98수문일위"/>
      <sheetName val="진주방향"/>
      <sheetName val="유통망계획"/>
      <sheetName val="기준자료"/>
      <sheetName val="제품"/>
      <sheetName val="견적계산"/>
      <sheetName val="TRE TABLE"/>
      <sheetName val="자재운반단가일람표"/>
      <sheetName val="목록"/>
      <sheetName val="LOAD-46"/>
      <sheetName val="부하(성남)"/>
      <sheetName val="맨홀토공"/>
      <sheetName val="입상내역"/>
      <sheetName val="BUS제원1"/>
      <sheetName val="간지"/>
      <sheetName val="자료"/>
      <sheetName val="우각부보강"/>
      <sheetName val="DRUM"/>
      <sheetName val="말뚝지지력산정"/>
      <sheetName val="예산대비"/>
      <sheetName val="공문"/>
      <sheetName val="품목"/>
      <sheetName val="AV시스템"/>
      <sheetName val="C1"/>
      <sheetName val="기성내역서표지"/>
      <sheetName val="sub"/>
      <sheetName val="(A)내역서"/>
      <sheetName val="값"/>
      <sheetName val="횡 연장"/>
      <sheetName val="호표"/>
      <sheetName val="공사비명세서"/>
      <sheetName val="지수"/>
      <sheetName val="일위대가표"/>
      <sheetName val="7단가"/>
      <sheetName val="약품공급2"/>
      <sheetName val="품산출서"/>
      <sheetName val="견내"/>
      <sheetName val="매립"/>
      <sheetName val="FACTOR"/>
      <sheetName val="Cost bd-&quot;A&quot;"/>
      <sheetName val="실정공사비단가표"/>
      <sheetName val="PROCESS"/>
      <sheetName val="일위대가(계측기설치)"/>
      <sheetName val="FAB별"/>
      <sheetName val="7내역"/>
      <sheetName val="담장산출"/>
      <sheetName val="BOX"/>
      <sheetName val="NEYOK"/>
      <sheetName val="외주가공"/>
      <sheetName val="1-1"/>
      <sheetName val="차도조도계산"/>
      <sheetName val="단가조사서"/>
      <sheetName val="목차"/>
      <sheetName val="간선계산"/>
      <sheetName val="소업1교"/>
      <sheetName val="노무비 근거"/>
      <sheetName val="배수내역 (2)"/>
      <sheetName val="표지판단위"/>
      <sheetName val="설계"/>
      <sheetName val="협조전"/>
      <sheetName val="11"/>
      <sheetName val="CB"/>
      <sheetName val="단위수량"/>
      <sheetName val="변경갑지"/>
      <sheetName val="증감(갑지)"/>
      <sheetName val="손익차9월2"/>
      <sheetName val="단가"/>
      <sheetName val="견적"/>
      <sheetName val="EQUIPMENT -2"/>
      <sheetName val="대림경상68억"/>
      <sheetName val="F1"/>
      <sheetName val="포장공자재집계표"/>
      <sheetName val="일반수량"/>
      <sheetName val="자재일람"/>
      <sheetName val="교대(A1)"/>
      <sheetName val="대가표(품셈)"/>
      <sheetName val="단가산출서"/>
      <sheetName val="토목공사"/>
      <sheetName val="위치"/>
      <sheetName val="총공사내역서"/>
      <sheetName val="다곡2교"/>
      <sheetName val="DLA"/>
      <sheetName val=" 견적서"/>
      <sheetName val="도근좌표"/>
      <sheetName val="99총공사내역서"/>
      <sheetName val="변압기 및 발전기 용량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 HIT-&gt;HMC 견적(3900)"/>
      <sheetName val="토사(PE)"/>
      <sheetName val="Ekog10"/>
      <sheetName val="코드표"/>
      <sheetName val="기초단가"/>
      <sheetName val="견적(갑지)"/>
      <sheetName val="단위중량"/>
      <sheetName val="계약내력"/>
      <sheetName val="전선 및 전선관"/>
      <sheetName val="청주(철골발주의뢰서)"/>
      <sheetName val="정렬"/>
      <sheetName val="분전함신설"/>
      <sheetName val="접지1종"/>
      <sheetName val="자재테이블"/>
      <sheetName val="산출금액내역"/>
      <sheetName val="A-4"/>
      <sheetName val="건축집계표"/>
      <sheetName val="실행간접비용"/>
      <sheetName val="3련 BOX"/>
      <sheetName val="48일위"/>
      <sheetName val="48수량"/>
      <sheetName val="22수량"/>
      <sheetName val="49일위"/>
      <sheetName val="22일위"/>
      <sheetName val="49수량"/>
      <sheetName val="설계명세서(선로)"/>
      <sheetName val="전기,계장"/>
      <sheetName val="품셈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배수통관(좌)"/>
      <sheetName val="FRP내역서"/>
      <sheetName val="공주-교대(A1)"/>
      <sheetName val="자재조사표(참고용)"/>
      <sheetName val="품셈집계표"/>
      <sheetName val="일반부표집계표"/>
      <sheetName val="공종별내역서"/>
      <sheetName val="I.설계조건"/>
      <sheetName val="재1"/>
      <sheetName val="자판실행"/>
      <sheetName val="수량산출서 갑지"/>
      <sheetName val="Baby일위대가"/>
      <sheetName val="기초자료입력"/>
      <sheetName val="cost"/>
      <sheetName val="상승노임"/>
      <sheetName val="변화치수"/>
      <sheetName val="시행후면적"/>
      <sheetName val="수지예산"/>
      <sheetName val="단가대비"/>
      <sheetName val="소요자재"/>
      <sheetName val="ROOF(ALKALI)"/>
      <sheetName val="일위대가(4층원격)"/>
      <sheetName val="단가표 "/>
      <sheetName val="총괄"/>
      <sheetName val="공사비"/>
      <sheetName val="OPT"/>
      <sheetName val="SV"/>
      <sheetName val="1공구(을)"/>
      <sheetName val="XL4Poppy"/>
      <sheetName val="List"/>
      <sheetName val="CHITIET VL-NC"/>
      <sheetName val="DON GIA"/>
      <sheetName val="MOTOR"/>
      <sheetName val="참고"/>
      <sheetName val="7.경제성결과"/>
      <sheetName val="부대내역"/>
      <sheetName val="실행내역서_"/>
      <sheetName val="목표세부명세"/>
      <sheetName val="안정검토"/>
      <sheetName val="H-pile(298x299)"/>
      <sheetName val="H-pile(250x250)"/>
      <sheetName val="일위_파일"/>
      <sheetName val="연결임시"/>
      <sheetName val="단면검토"/>
      <sheetName val="_산근2_"/>
      <sheetName val="_산근4_"/>
      <sheetName val="_산근5_"/>
      <sheetName val="BQ_Utl_Off"/>
      <sheetName val="BREAKDOWN(철거설치)"/>
      <sheetName val="기계경비"/>
      <sheetName val="우수"/>
      <sheetName val="DATA1"/>
      <sheetName val="DHEQSUPT"/>
      <sheetName val="암거공"/>
      <sheetName val="가격표"/>
      <sheetName val="연령현황"/>
      <sheetName val="원가입력"/>
      <sheetName val="교통대책내역"/>
      <sheetName val="수량집계"/>
      <sheetName val="수량산출서 (2)"/>
      <sheetName val="Customer Databas"/>
      <sheetName val="__"/>
      <sheetName val="DIAPHRAGM"/>
      <sheetName val="물량산출근거"/>
      <sheetName val="설계예산서(2016년 보안등 신설공사 단가계약-).xls"/>
      <sheetName val="분류작업"/>
      <sheetName val="기본자료"/>
      <sheetName val="2002상반기노임기준"/>
      <sheetName val="안정계산"/>
      <sheetName val="전체현황"/>
      <sheetName val="안정성검토"/>
      <sheetName val="하중계산"/>
      <sheetName val="설계기준"/>
      <sheetName val="총괄표"/>
      <sheetName val="대상공사(조달청)"/>
      <sheetName val="자료(통합)"/>
      <sheetName val="횡배수관집현황(2공구)"/>
      <sheetName val="JUCKEYK"/>
      <sheetName val="수목표준대가"/>
      <sheetName val="웅진교-S2"/>
      <sheetName val="시중노임(공사)"/>
      <sheetName val="식재"/>
      <sheetName val="시설물"/>
      <sheetName val="식재출력용"/>
      <sheetName val="유지관리"/>
      <sheetName val="매크로"/>
      <sheetName val="암거"/>
      <sheetName val="포장공"/>
      <sheetName val="배수공"/>
      <sheetName val="시화점실행"/>
      <sheetName val="TYPE-A"/>
      <sheetName val="CAL"/>
      <sheetName val="COVER-P"/>
      <sheetName val="3BL공동구 수량"/>
      <sheetName val="수안보-MBR1"/>
      <sheetName val="L형 옹벽"/>
      <sheetName val="작업일정"/>
      <sheetName val="INPUT"/>
      <sheetName val="Macro(차단기)"/>
      <sheetName val="BQ(실행)"/>
      <sheetName val="JUCK"/>
      <sheetName val="요약&amp;결과"/>
      <sheetName val="배관배선 단가조사"/>
      <sheetName val="일위대가집계"/>
      <sheetName val="4안전율"/>
      <sheetName val="사다리"/>
      <sheetName val="AA2000"/>
      <sheetName val="AA2100"/>
      <sheetName val="토류시설"/>
      <sheetName val="AA2200"/>
      <sheetName val="배수및물푸기시설집계"/>
      <sheetName val="가배수관"/>
      <sheetName val="가도수로"/>
      <sheetName val="절성경계도수로현황"/>
      <sheetName val="물푸기집계"/>
      <sheetName val="AA2300"/>
      <sheetName val="AA2400"/>
      <sheetName val="AA2500"/>
      <sheetName val="방호시설집계"/>
      <sheetName val="AA2600"/>
      <sheetName val="교통안전시설공집계"/>
      <sheetName val="교통처리가도수량집계"/>
      <sheetName val="국지도70호선-수량"/>
      <sheetName val="국지도70호선-현황"/>
      <sheetName val="남춘천IC접속부-수량"/>
      <sheetName val="남춘천IC접속부-현황"/>
      <sheetName val="군자4교하부-수량"/>
      <sheetName val="군자4교하부-현황"/>
      <sheetName val="AA2700"/>
      <sheetName val="낙하물방지공"/>
      <sheetName val="AA2800"/>
      <sheetName val="작업용가시설"/>
      <sheetName val="AA2900"/>
      <sheetName val="교량환기시설"/>
      <sheetName val="자재"/>
      <sheetName val="9호관로"/>
      <sheetName val="설계명세서"/>
      <sheetName val="원계약서"/>
      <sheetName val="총괄내역"/>
      <sheetName val="주요측점"/>
      <sheetName val="__MAIN"/>
      <sheetName val="회로내역(승인)"/>
      <sheetName val="안정검토(온1)"/>
      <sheetName val="관급"/>
      <sheetName val="투찰(하수)"/>
      <sheetName val="Site Expenses"/>
      <sheetName val="TARGET"/>
      <sheetName val="원형맨홀수량"/>
      <sheetName val="기기리스트"/>
      <sheetName val="01"/>
      <sheetName val="연돌일위집계"/>
      <sheetName val="시행예산"/>
      <sheetName val="해상PCB"/>
      <sheetName val=" 냉각수펌프"/>
      <sheetName val="CATV"/>
      <sheetName val="샘플표지"/>
      <sheetName val="물가연동제"/>
      <sheetName val="1. 설계조건 2.단면가정 3. 하중계산"/>
      <sheetName val="DATA 입력란"/>
      <sheetName val="금융비용"/>
      <sheetName val="주안3차A-A"/>
      <sheetName val="유림총괄"/>
      <sheetName val="본실행경비"/>
      <sheetName val="일위대가1"/>
      <sheetName val="원형측구(B-type)"/>
      <sheetName val="콘_재료분리(1)"/>
      <sheetName val="최종견"/>
      <sheetName val="sun"/>
      <sheetName val="예산M11A"/>
      <sheetName val="자료입력"/>
      <sheetName val="경사수로"/>
      <sheetName val="D16"/>
      <sheetName val="D25"/>
      <sheetName val="D22"/>
      <sheetName val="우棌"/>
      <sheetName val="AHU집계"/>
      <sheetName val="총蚨ϖ"/>
      <sheetName val="집계"/>
      <sheetName val="환기시설 (1)"/>
      <sheetName val="환기시설 (2)"/>
      <sheetName val="상-교대(A1-A2)"/>
      <sheetName val="소운반"/>
      <sheetName val="BOQ(전체)"/>
      <sheetName val="위치조서"/>
      <sheetName val="15100"/>
      <sheetName val="현장지지물물량"/>
      <sheetName val="두앙"/>
      <sheetName val="재료비"/>
      <sheetName val="보온자재단가표"/>
      <sheetName val="단가대비표 표지"/>
      <sheetName val="2000시행"/>
      <sheetName val="출입자명단"/>
      <sheetName val="뚝토공"/>
      <sheetName val="기성내역서"/>
      <sheetName val="Controls"/>
      <sheetName val="Macro(전선)"/>
      <sheetName val="맨홀토공산출"/>
      <sheetName val="000000"/>
      <sheetName val="총내역서"/>
      <sheetName val="경관내역"/>
      <sheetName val="가로등내역"/>
      <sheetName val="영상수량산출"/>
      <sheetName val="경관수량산출"/>
      <sheetName val="가로등수량산출"/>
      <sheetName val="영상단가대비표 "/>
      <sheetName val="경관단가대비표"/>
      <sheetName val="배관"/>
      <sheetName val="총_x0000_ϭ"/>
      <sheetName val="우륀"/>
      <sheetName val="식재ط"/>
      <sheetName val="몰탈재료산출"/>
      <sheetName val="G.R300경비"/>
      <sheetName val="기초안정검토"/>
      <sheetName val="총요약서"/>
      <sheetName val="PIPE"/>
      <sheetName val="FLANGE"/>
      <sheetName val="VALVE"/>
      <sheetName val="1-3.조건,바닥판 "/>
      <sheetName val="첨부1-1"/>
      <sheetName val="8-1"/>
      <sheetName val="월말"/>
      <sheetName val="데리네이타현황"/>
      <sheetName val="가정오수"/>
      <sheetName val="잔수량(작성)"/>
      <sheetName val="토공총괄표"/>
      <sheetName val="물건도(원본)"/>
      <sheetName val="적용단위길이"/>
      <sheetName val="피벗테이블데이터분석"/>
      <sheetName val="특수기호강도거푸집"/>
      <sheetName val="종배수관면벽신"/>
      <sheetName val="종배수관(신)"/>
      <sheetName val="기본"/>
      <sheetName val="견적대비"/>
      <sheetName val="교차구"/>
      <sheetName val="참조"/>
      <sheetName val="기력고압전동기"/>
      <sheetName val="일보"/>
      <sheetName val="COVER"/>
      <sheetName val="1을"/>
      <sheetName val="대전-교대(A1-A2)"/>
      <sheetName val="물가"/>
      <sheetName val="OH공량old"/>
      <sheetName val="예시 (수정 및 삭제금지)"/>
      <sheetName val="예산내역서"/>
      <sheetName val="지주목시비량산출서"/>
      <sheetName val="EPro"/>
      <sheetName val="3.공통공사대비"/>
      <sheetName val="TABLE DB"/>
      <sheetName val="쌍용 data base"/>
      <sheetName val="guard(mac)"/>
      <sheetName val="추가예산"/>
      <sheetName val="Sheet4"/>
      <sheetName val="산수배수"/>
      <sheetName val="통합"/>
      <sheetName val="1,2공구원가계산서"/>
      <sheetName val="2공구산출내역"/>
      <sheetName val="1공구산출내역서"/>
      <sheetName val="Proposal"/>
      <sheetName val="단위수량산출"/>
      <sheetName val="배수공 시멘트 및 골재량 산출"/>
      <sheetName val="원가계산하도"/>
      <sheetName val="총蓨ώ"/>
      <sheetName val="총벝l"/>
      <sheetName val="총벝ê"/>
      <sheetName val="총_x0002__x0000_"/>
      <sheetName val="PANEL_중량산출1"/>
      <sheetName val="plan&amp;section_of_foundation1"/>
      <sheetName val="노원열병합__건축공사기성내역서1"/>
      <sheetName val="CT_1"/>
      <sheetName val="2F_회의실견적(5_14_일대)1"/>
      <sheetName val="조도계산서_(도서)1"/>
      <sheetName val="화재_탐지_설비1"/>
      <sheetName val="내역서1999_8최종"/>
      <sheetName val="입출재고현황_(2)"/>
      <sheetName val="소상_&quot;1&quot;1"/>
      <sheetName val="96물가_CODE1"/>
      <sheetName val="sum1_(2)"/>
      <sheetName val="CP-E2_(품셈표)1"/>
      <sheetName val="전차선로_물량표"/>
      <sheetName val="반중력식옹벽3_5"/>
      <sheetName val="1_설계조건"/>
      <sheetName val="견적대비_견적서"/>
      <sheetName val="11_단가비교표_"/>
      <sheetName val="16_기계경비산출내역_"/>
      <sheetName val="신규_수주분(사용자_정의)"/>
      <sheetName val="6PILE__(돌출)"/>
      <sheetName val="11월_가격"/>
      <sheetName val="1000_DB구축_부표"/>
      <sheetName val="토공(우물통,기타)_"/>
      <sheetName val="준검_내역서"/>
      <sheetName val="여방토공_"/>
      <sheetName val="내역서_(2)"/>
      <sheetName val="플랜트_설치"/>
      <sheetName val="Sheet1_(2)"/>
      <sheetName val="Data_Vol"/>
      <sheetName val="Galaxy_소비자가격표"/>
      <sheetName val="남양시작동자105노65기1_3화1_2"/>
      <sheetName val="별표_"/>
      <sheetName val="7_1_자재단가표(케이블)"/>
      <sheetName val="BASIC_(2)"/>
      <sheetName val="변압기_및_발전기_용량"/>
      <sheetName val="교각철근_(기초)"/>
      <sheetName val="교각철근_(구체+기초)"/>
      <sheetName val="40총괄"/>
      <sheetName val="40집계"/>
      <sheetName val="사전공사"/>
      <sheetName val="TYPE1"/>
      <sheetName val="입력자료모음"/>
      <sheetName val="우배수"/>
      <sheetName val="설명"/>
      <sheetName val="wing"/>
      <sheetName val="98비정기소모"/>
      <sheetName val="원가계산서(공사)"/>
      <sheetName val="구조물철거타공정이월"/>
      <sheetName val="2000년1차"/>
      <sheetName val="수목데이타 "/>
      <sheetName val="단가_1_"/>
      <sheetName val="하부철근수량"/>
      <sheetName val="적용기준"/>
      <sheetName val="실행내역 "/>
      <sheetName val="횡_연장"/>
      <sheetName val="단면치수"/>
      <sheetName val="입찰견적보고서"/>
      <sheetName val="일반공사"/>
      <sheetName val="사  업  비  수  지  예  산  서"/>
      <sheetName val="암거(내역)"/>
      <sheetName val="VENDOR LIST"/>
      <sheetName val="오존실배관내역"/>
      <sheetName val="특별교실"/>
      <sheetName val="각종양식"/>
      <sheetName val="BSD (2)"/>
      <sheetName val="내역서(삼호)"/>
      <sheetName val="규격"/>
      <sheetName val="입고장부 (4)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기초공"/>
      <sheetName val="견적보고(총액)"/>
      <sheetName val="마산방향"/>
      <sheetName val="사리부설"/>
      <sheetName val="식재가격"/>
      <sheetName val="식재총괄"/>
      <sheetName val="일위목록"/>
      <sheetName val="요율"/>
      <sheetName val="일위집계(기존)"/>
      <sheetName val="제경비"/>
      <sheetName val="공사손익실적"/>
      <sheetName val="토적표"/>
      <sheetName val="Front"/>
      <sheetName val="역T형교대(말뚝기초)"/>
      <sheetName val="C.배수관공"/>
      <sheetName val="비용"/>
      <sheetName val="4.2.1 마루높이 검토"/>
      <sheetName val="타견적(을)"/>
      <sheetName val="SANTOGO"/>
      <sheetName val="SANBAISU"/>
      <sheetName val="3.현장배치"/>
      <sheetName val="CALCULATION"/>
      <sheetName val="관로공표지"/>
      <sheetName val="1. 설계서-갑지"/>
      <sheetName val="2. 설계서-을지"/>
      <sheetName val="3. 산출기계"/>
      <sheetName val="4. 산출전기"/>
      <sheetName val="5. 일위대가목록"/>
      <sheetName val="6. 일위대가 "/>
      <sheetName val="7. 물가조사"/>
      <sheetName val="8. 견적대비"/>
      <sheetName val="9. 시중노임"/>
      <sheetName val="암거ၒ"/>
      <sheetName val="일위내역"/>
      <sheetName val="직접인건비"/>
      <sheetName val="총"/>
      <sheetName val="사업수지"/>
      <sheetName val="식재품셈"/>
      <sheetName val="구천"/>
      <sheetName val="AS포장복구 "/>
      <sheetName val="근생APT-신마감"/>
      <sheetName val="복지관_FIART"/>
      <sheetName val="근생APT-FIART"/>
      <sheetName val="근생-FIART"/>
      <sheetName val="공통(20-91)"/>
      <sheetName val="23"/>
      <sheetName val="96노임기준"/>
      <sheetName val="깨기"/>
      <sheetName val="공사명입력"/>
      <sheetName val="근로자자료입력"/>
      <sheetName val="참고자료"/>
      <sheetName val="도급예산내역서봉투"/>
      <sheetName val="도급예산내역서총괄표"/>
      <sheetName val="설계산출표지"/>
      <sheetName val="을부담운반비"/>
      <sheetName val="운반비산출"/>
      <sheetName val="총ꊐ˕"/>
      <sheetName val="토공(우물통,기타)_2"/>
      <sheetName val="내역서_(2)2"/>
      <sheetName val="횡_연장2"/>
      <sheetName val="토공(우물통,기타)_1"/>
      <sheetName val="내역서_(2)1"/>
      <sheetName val="횡_연장1"/>
      <sheetName val="지주토목내역서"/>
      <sheetName val="일위대가(건축)"/>
      <sheetName val="6. 직접경비"/>
      <sheetName val="DS기성최종"/>
      <sheetName val="DS설변내역서"/>
      <sheetName val="ⴭⴭⴭⴭⴭ"/>
      <sheetName val="2001년 건설노임"/>
      <sheetName val="98지급계획"/>
      <sheetName val="맨홀수량산출"/>
      <sheetName val="E.P.T수량산출서"/>
      <sheetName val="교각별수량"/>
      <sheetName val="단가일람"/>
      <sheetName val="단가적용기준"/>
      <sheetName val="대로근거"/>
      <sheetName val="산근1"/>
      <sheetName val="장비"/>
      <sheetName val="노무"/>
      <sheetName val="돈암사업"/>
      <sheetName val="공통부대비"/>
      <sheetName val="회로내역(승인䠎"/>
      <sheetName val="회로내역(승인Ԉ"/>
      <sheetName val="본사공가현황"/>
      <sheetName val="물량표"/>
      <sheetName val="11.자재단가"/>
      <sheetName val="NEGO"/>
      <sheetName val="옹벽1"/>
      <sheetName val="사용성검토"/>
      <sheetName val="단락전류-A"/>
      <sheetName val="SW개발대상목록(기능점수)"/>
      <sheetName val="원본"/>
      <sheetName val="일위목차"/>
      <sheetName val="24.보증금(전신전화가입권)"/>
      <sheetName val="계정code"/>
      <sheetName val="시산표"/>
      <sheetName val="비교1"/>
      <sheetName val="평가데이터"/>
      <sheetName val="깨기수량"/>
      <sheetName val="Oper_Amount"/>
      <sheetName val="8_PILE__(돌출)"/>
      <sheetName val="조도계산서__도서_"/>
      <sheetName val="암거집계_"/>
      <sheetName val="원가_(2)"/>
      <sheetName val="3련_BOX"/>
      <sheetName val="TRE_TABLE"/>
      <sheetName val="노무비_근거"/>
      <sheetName val="_HIT-&gt;HMC_견적(3900)"/>
      <sheetName val="단가표_"/>
      <sheetName val="Cost_bd-&quot;A&quot;"/>
      <sheetName val="전선_및_전선관"/>
      <sheetName val="_견적서"/>
      <sheetName val="보험료산출"/>
      <sheetName val="PIPE내역(FCN)"/>
      <sheetName val="설비내역서"/>
      <sheetName val="전기내역서"/>
      <sheetName val="9.1지하2층하부보"/>
      <sheetName val="anchor"/>
      <sheetName val="서울대규장각_가시설흙막이_"/>
      <sheetName val="주식"/>
      <sheetName val="직접경비"/>
      <sheetName val="물가자료"/>
      <sheetName val="부대집계1"/>
      <sheetName val="가도단위"/>
      <sheetName val="지급자재조서"/>
      <sheetName val="총肸"/>
      <sheetName val="총Ῐᅯ"/>
      <sheetName val="총缀⇐"/>
      <sheetName val="총葨ù"/>
      <sheetName val="총_x0005__x0000_"/>
      <sheetName val="총䮘໪"/>
      <sheetName val="유지관_x0000_"/>
      <sheetName val="총ꘓÀ"/>
      <sheetName val="총鎠ັ"/>
      <sheetName val="총㳨⎱"/>
      <sheetName val="총౐ʥ"/>
      <sheetName val="총ꊐʮ"/>
      <sheetName val="안정검토(온1"/>
      <sheetName val="안정검토(온1렷"/>
      <sheetName val="총_xdfcc_"/>
      <sheetName val="총_x0010__x0000_"/>
      <sheetName val="기본DATA"/>
      <sheetName val="종합단가표"/>
      <sheetName val="1.개요"/>
      <sheetName val="전기자료"/>
      <sheetName val="CVT산정"/>
      <sheetName val="수량산출서-2"/>
      <sheetName val="실행예산서"/>
      <sheetName val="빗물받이(910-510-410)"/>
      <sheetName val="F4-F7"/>
      <sheetName val="woo(mac)"/>
      <sheetName val="FOOTING단면력"/>
      <sheetName val="실행내역서_1"/>
      <sheetName val="예시_(수정_및_삭제금지)"/>
      <sheetName val="CHITIET_VL-NC"/>
      <sheetName val="DON_GIA"/>
      <sheetName val="7_경제성결과"/>
      <sheetName val="I_설계조건"/>
      <sheetName val="배수내역_(2)"/>
      <sheetName val="1__설계조건_2_단면가정_3__하중계산"/>
      <sheetName val="DATA_입력란"/>
      <sheetName val="수량산출서_(2)"/>
      <sheetName val="배수공_시멘트_및_골재량_산출"/>
      <sheetName val="배관배선_단가조사"/>
      <sheetName val="환기시설_(1)"/>
      <sheetName val="환기시설_(2)"/>
      <sheetName val="EQUIPMENT_-2"/>
      <sheetName val="수량산출서_갑지"/>
      <sheetName val="영상단가대비표_"/>
      <sheetName val="_냉각수펌프"/>
      <sheetName val="설계예산서(2016년_보안등_신설공사_단가계약-)_xls"/>
      <sheetName val="3BL공동구_수량"/>
      <sheetName val="L형_옹벽"/>
      <sheetName val="우수공"/>
      <sheetName val="경비2내역"/>
      <sheetName val="95년12월말"/>
      <sheetName val="basic_info"/>
      <sheetName val="STEEL BOX 단면설계(SEC.8)"/>
      <sheetName val="구조물터파기수량집계"/>
      <sheetName val="내역_ver1.0"/>
      <sheetName val="일위총괄표"/>
      <sheetName val="증감내역서"/>
      <sheetName val="범례표"/>
      <sheetName val="투찰"/>
      <sheetName val="기계경비일람"/>
      <sheetName val="분양가표"/>
      <sheetName val="05년"/>
      <sheetName val="6공구(당초)"/>
      <sheetName val="Calcs"/>
      <sheetName val="시설물일위"/>
      <sheetName val="설계내역"/>
      <sheetName val="교량data"/>
      <sheetName val="3.CCTV설비공사"/>
      <sheetName val="일반수량총괄집계"/>
      <sheetName val="잔공사현황"/>
      <sheetName val="토공"/>
      <sheetName val="b"/>
      <sheetName val="군자4교하부-Ö_x0000_"/>
      <sheetName val="회사기초자료"/>
      <sheetName val="단漰_x001d_潼"/>
      <sheetName val="8-3기계경비"/>
      <sheetName val="궤간정정"/>
      <sheetName val="면(37)"/>
      <sheetName val="면맞춤593-693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721-739"/>
      <sheetName val="골재집계"/>
      <sheetName val="공종별 집계"/>
      <sheetName val="호안공"/>
      <sheetName val="H-PILE수량집계"/>
      <sheetName val="하도관리"/>
      <sheetName val="확약서"/>
      <sheetName val="석축설면"/>
      <sheetName val="초기화면"/>
      <sheetName val="중기단가목록"/>
      <sheetName val="설계내역서"/>
      <sheetName val="3BL공동구 수_x0000_"/>
      <sheetName val="3BL공동구 수嚠"/>
      <sheetName val="3BL공동구 수吐"/>
      <sheetName val="노무단가"/>
      <sheetName val="EQ-R1"/>
      <sheetName val="수목단가"/>
      <sheetName val="시설수량표"/>
      <sheetName val="식재수량표"/>
      <sheetName val="설계서을"/>
      <sheetName val="가압장구체수량산출서"/>
      <sheetName val="단 box"/>
      <sheetName val="간접"/>
      <sheetName val="총焘ʒ"/>
      <sheetName val="총̉"/>
      <sheetName val="우_xdb4a_"/>
      <sheetName val="토적"/>
      <sheetName val="금주1교"/>
      <sheetName val="철근량"/>
      <sheetName val="신림자금"/>
      <sheetName val=" 총괄표"/>
      <sheetName val="총_x005f_x0000_ϭ"/>
      <sheetName val="총_x005f_x0002__x005f_x0000_"/>
      <sheetName val="총_x005f_x0005__x005f_x0000_"/>
      <sheetName val="유지관_x005f_x0000_"/>
      <sheetName val="총_x005f_xdfcc_"/>
      <sheetName val="총_x005f_x0010__x005f_x0000_"/>
      <sheetName val="군자4교하부-Ö_x005f_x0000_"/>
      <sheetName val="단漰_x005f_x001d_潼"/>
      <sheetName val="TARGȞ$"/>
      <sheetName val="안정검토(온1蠷"/>
      <sheetName val="안정검토(온1ჿ"/>
      <sheetName val="암거날개벽"/>
      <sheetName val="기초분물량표"/>
      <sheetName val="설치물량표"/>
      <sheetName val="철거분물량표"/>
      <sheetName val="원설계"/>
      <sheetName val="수량"/>
      <sheetName val="부표단가,총괄표"/>
      <sheetName val="진고설계"/>
      <sheetName val="벽산건설"/>
      <sheetName val="FORM-0"/>
      <sheetName val="현장식당(1)"/>
      <sheetName val="양수장"/>
      <sheetName val="양수장내역"/>
      <sheetName val="품셈TABLE"/>
      <sheetName val="시점교대"/>
      <sheetName val="총괄BOQ"/>
      <sheetName val="내역(전체)"/>
      <sheetName val="입력"/>
      <sheetName val="1.2.1 마루높이결정"/>
      <sheetName val="가시설단위수량"/>
      <sheetName val="eq_data"/>
      <sheetName val="현장관리비"/>
      <sheetName val="부적합유형"/>
      <sheetName val="부적합 유형"/>
      <sheetName val="이름정의"/>
      <sheetName val="데이터"/>
      <sheetName val=" 내역"/>
      <sheetName val="제품별"/>
      <sheetName val="소요자재명세서2"/>
      <sheetName val="진행 DATA (2)"/>
      <sheetName val="품의양"/>
      <sheetName val="Assets"/>
      <sheetName val="CC Down load 0716"/>
      <sheetName val="END직무"/>
      <sheetName val="linehaul cost model (2)"/>
      <sheetName val="__Data__"/>
      <sheetName val="Common Wheat"/>
      <sheetName val="トピックス"/>
      <sheetName val="2 카드채권(대출포함)"/>
      <sheetName val="건축공사 집계표"/>
      <sheetName val="골조"/>
      <sheetName val="골조시행"/>
      <sheetName val="BOX1"/>
      <sheetName val="Trans"/>
      <sheetName val="노무비(전지2기)"/>
      <sheetName val="노임단가표"/>
      <sheetName val="소일위대가코드표"/>
      <sheetName val="DOGI"/>
      <sheetName val="원가서"/>
      <sheetName val="물가시세표"/>
      <sheetName val="감액총괄표"/>
      <sheetName val="내역(영일)"/>
      <sheetName val="[TOTAL.xls]______D_2001_______3"/>
      <sheetName val="[TOTAL.xls]______D_2001_______2"/>
      <sheetName val="[TOTAL.xls]______D_2001_______4"/>
      <sheetName val="[TOTAL.xls]______D_2001_______5"/>
      <sheetName val="Bill 2.2 Villa 2 beds"/>
      <sheetName val="一発シート"/>
      <sheetName val="날개벽(시점좌측)"/>
      <sheetName val="TOTAL.xls"/>
      <sheetName val="표지 (2)"/>
      <sheetName val="외천교"/>
      <sheetName val="계수시트"/>
      <sheetName val="c_balju"/>
      <sheetName val="sheet10"/>
      <sheetName val="단면 (2)"/>
      <sheetName val="조작대(1연)"/>
      <sheetName val="차선도색수량집계"/>
      <sheetName val="VS P-Q"/>
      <sheetName val="7 th"/>
      <sheetName val="C_DATA"/>
      <sheetName val="내역서01"/>
      <sheetName val="전체내역 (2)"/>
      <sheetName val="은행코드"/>
      <sheetName val="주형"/>
      <sheetName val="단가 (2)"/>
      <sheetName val="INFO"/>
      <sheetName val="지장물C"/>
      <sheetName val="하수급견적대비"/>
      <sheetName val="AS복구"/>
      <sheetName val="중기터파기"/>
      <sheetName val="변수값"/>
      <sheetName val="중기상차"/>
      <sheetName val="산거각호표"/>
      <sheetName val="예산명세서"/>
      <sheetName val="rpcc"/>
      <sheetName val="옹벽"/>
      <sheetName val="지사인원사무실"/>
      <sheetName val="총 괄 표"/>
      <sheetName val="자재목록"/>
      <sheetName val="중기목록"/>
      <sheetName val="안정검토(온1瀀"/>
      <sheetName val="안정검토(온1瀕"/>
      <sheetName val="식재퀀濟叏"/>
      <sheetName val="식재က"/>
      <sheetName val="식재Ⴒ꿦휅"/>
      <sheetName val="인건비 "/>
      <sheetName val="총집계표"/>
      <sheetName val="공양식"/>
      <sheetName val="TEST1"/>
      <sheetName val="기계공사"/>
      <sheetName val="설계산출기초"/>
      <sheetName val="98NS-N"/>
      <sheetName val="공내역"/>
      <sheetName val="REINF."/>
      <sheetName val="SKETCH"/>
      <sheetName val="LOADS"/>
      <sheetName val="design criteria"/>
      <sheetName val="CHECK1"/>
      <sheetName val="내역(입찰)"/>
      <sheetName val="제안서입력"/>
      <sheetName val="절감계산"/>
      <sheetName val="J형측구단위수량"/>
      <sheetName val="횡배수관집현황_2공구_"/>
      <sheetName val="수량산출서 (ૐƴ"/>
      <sheetName val="수량산출서 (柖"/>
      <sheetName val="수량산출서 (_x0000__x0000_"/>
      <sheetName val="수량산출서 (葔ǯ"/>
      <sheetName val="본댐설계"/>
      <sheetName val="일반부표"/>
      <sheetName val="일위산출"/>
      <sheetName val="연습"/>
      <sheetName val="입찰내역 발주처 양식"/>
      <sheetName val="[TOTAL.xls]___________________2"/>
      <sheetName val="교량"/>
      <sheetName val="산출내역서"/>
      <sheetName val="전기일위목록"/>
      <sheetName val="안_x0000__x0000_"/>
      <sheetName val="가설"/>
      <sheetName val="경상"/>
      <sheetName val="94"/>
      <sheetName val="예산계획"/>
      <sheetName val="[TOTAL.xls]______D_2001_______6"/>
      <sheetName val="[TOTAL.xls]______D_2001_______7"/>
      <sheetName val="작업일ၒ"/>
      <sheetName val="재정비직인"/>
      <sheetName val="재정비내역"/>
      <sheetName val="지적고시내역"/>
      <sheetName val="투찰금액"/>
      <sheetName val="집수정(600-700)"/>
      <sheetName val="예산조서"/>
      <sheetName val="tower 10ton"/>
      <sheetName val="업무처리전"/>
      <sheetName val="2.재료비"/>
      <sheetName val="1.인건비"/>
      <sheetName val="예가표"/>
      <sheetName val="아파트 "/>
      <sheetName val="금융"/>
      <sheetName val="가도공"/>
      <sheetName val="암거단위-1련"/>
      <sheetName val="순공사비"/>
      <sheetName val="배수장공사비"/>
      <sheetName val="Sch7a (토요일)"/>
      <sheetName val="개산공사비"/>
      <sheetName val="eq. mobilization"/>
      <sheetName val="설비_(FAB)"/>
      <sheetName val="평균H"/>
      <sheetName val="관람석제출"/>
      <sheetName val="산근"/>
      <sheetName val="시중노임단가"/>
      <sheetName val="대상공사(조_x0011__x0000__x0000_"/>
      <sheetName val="anaysis_sheet"/>
      <sheetName val="재무가정"/>
      <sheetName val="1"/>
      <sheetName val="X68"/>
      <sheetName val="2.대외공문"/>
      <sheetName val="생산DATA"/>
      <sheetName val="판매DATA"/>
      <sheetName val="평가차손90"/>
      <sheetName val="DAT(목표)"/>
      <sheetName val="생산"/>
      <sheetName val="진도현황"/>
      <sheetName val="controll"/>
      <sheetName val="CoA map"/>
      <sheetName val="선급비용"/>
      <sheetName val="대외공문"/>
      <sheetName val="1-3_조건,바닥판_"/>
      <sheetName val="입고장부_(4)"/>
      <sheetName val="TABLE_DB"/>
      <sheetName val="쌍용_data_base"/>
      <sheetName val="3_현장배치"/>
      <sheetName val="실행내역_"/>
      <sheetName val="AS포장복구_"/>
      <sheetName val="변경증감내역서"/>
      <sheetName val="설계예산서"/>
      <sheetName val="costing_ESDV"/>
      <sheetName val="costing_FE"/>
      <sheetName val="costing_MOV"/>
      <sheetName val="costing_Press"/>
      <sheetName val="유화"/>
      <sheetName val="Prices"/>
      <sheetName val="견적 (2)"/>
      <sheetName val="(포장)BOQ-실적공사"/>
      <sheetName val="입찰"/>
      <sheetName val="본공사"/>
      <sheetName val="현경"/>
      <sheetName val="b_balju_cho"/>
      <sheetName val="샘플표⁑"/>
      <sheetName val="샘플표⣨"/>
      <sheetName val="샘플표쁑"/>
      <sheetName val="샘플표샨"/>
      <sheetName val="대비표"/>
      <sheetName val="P-J"/>
      <sheetName val="고객리스트 담당자"/>
      <sheetName val="설계조정율"/>
      <sheetName val="1.설계기준 "/>
      <sheetName val="조도계산"/>
      <sheetName val="충주"/>
      <sheetName val="TTL"/>
      <sheetName val="특수선일위대가"/>
      <sheetName val="공문(신)"/>
      <sheetName val="흄관기초"/>
      <sheetName val="일집"/>
      <sheetName val="PANEL_중량산출2"/>
      <sheetName val="plan&amp;section_of_foundation2"/>
      <sheetName val="노원열병합__건축공사기성내역서2"/>
      <sheetName val="실행내역서_2"/>
      <sheetName val="CT_2"/>
      <sheetName val="2F_회의실견적(5_14_일대)2"/>
      <sheetName val="조도계산서_(도서)2"/>
      <sheetName val="화재_탐지_설비2"/>
      <sheetName val="변압기_및_발전기_용량1"/>
      <sheetName val="96물가_CODE2"/>
      <sheetName val="sum1_(2)1"/>
      <sheetName val="1_설계조건1"/>
      <sheetName val="CP-E2_(품셈표)2"/>
      <sheetName val="전차선로_물량표1"/>
      <sheetName val="반중력식옹벽3_51"/>
      <sheetName val="신규_수주분(사용자_정의)1"/>
      <sheetName val="소상_&quot;1&quot;2"/>
      <sheetName val="11월_가격1"/>
      <sheetName val="1000_DB구축_부표1"/>
      <sheetName val="6PILE__(돌출)1"/>
      <sheetName val="남양시작동자105노65기1_3화1_21"/>
      <sheetName val="별표_1"/>
      <sheetName val="전선_및_전선관1"/>
      <sheetName val="11_단가비교표_1"/>
      <sheetName val="16_기계경비산출내역_1"/>
      <sheetName val="7_1_자재단가표(케이블)1"/>
      <sheetName val="토공(우물통,기타)_3"/>
      <sheetName val="준검_내역서1"/>
      <sheetName val="여방토공_1"/>
      <sheetName val="내역서1999_8최종1"/>
      <sheetName val="견적대비_견적서1"/>
      <sheetName val="내역서_(2)3"/>
      <sheetName val="Data_Vol1"/>
      <sheetName val="Galaxy_소비자가격표1"/>
      <sheetName val="BASIC_(2)1"/>
      <sheetName val="플랜트_설치1"/>
      <sheetName val="입출재고현황_(2)1"/>
      <sheetName val="Sheet1_(2)1"/>
      <sheetName val="Oper_Amount1"/>
      <sheetName val="8_PILE__(돌출)1"/>
      <sheetName val="_견적서1"/>
      <sheetName val="1__설계조건_2_단면가정_3__하중계산1"/>
      <sheetName val="DATA_입력란1"/>
      <sheetName val="I_설계조건1"/>
      <sheetName val="배수내역_(2)1"/>
      <sheetName val="7_경제성결과1"/>
      <sheetName val="Cost_bd-&quot;A&quot;1"/>
      <sheetName val="교각철근_(기초)1"/>
      <sheetName val="교각철근_(구체+기초)1"/>
      <sheetName val="3련_BOX1"/>
      <sheetName val="조도계산서__도서_1"/>
      <sheetName val="원가_(2)1"/>
      <sheetName val="TRE_TABLE1"/>
      <sheetName val="횡_연장3"/>
      <sheetName val="수량산출서_(2)1"/>
      <sheetName val="_HIT-&gt;HMC_견적(3900)1"/>
      <sheetName val="암거집계_1"/>
      <sheetName val="단가표_1"/>
      <sheetName val="노무비_근거1"/>
      <sheetName val="CHITIET_VL-NC1"/>
      <sheetName val="DON_GIA1"/>
      <sheetName val="배관배선_단가조사1"/>
      <sheetName val="EQUIPMENT_-21"/>
      <sheetName val="수량산출서_갑지1"/>
      <sheetName val="1-3_조건,바닥판_1"/>
      <sheetName val="입고장부_(4)1"/>
      <sheetName val="환기시설_(1)1"/>
      <sheetName val="환기시설_(2)1"/>
      <sheetName val="예시_(수정_및_삭제금지)1"/>
      <sheetName val="3BL공동구_수량1"/>
      <sheetName val="L형_옹벽1"/>
      <sheetName val="설계예산서(2016년_보안등_신설공사_단가계약-)_xl1"/>
      <sheetName val="Site_Expenses"/>
      <sheetName val="TABLE_DB1"/>
      <sheetName val="쌍용_data_base1"/>
      <sheetName val="_냉각수펌프1"/>
      <sheetName val="배수공_시멘트_및_골재량_산출1"/>
      <sheetName val="실행내역_1"/>
      <sheetName val="AS포장복구_1"/>
      <sheetName val="BSD_(2)"/>
      <sheetName val="Customer_Databas"/>
      <sheetName val="C_배수관공"/>
      <sheetName val="4_2_1_마루높이_검토"/>
      <sheetName val="3_현장배치1"/>
      <sheetName val="단가대비표_표지"/>
      <sheetName val="영상단가대비표_1"/>
      <sheetName val="단_box"/>
      <sheetName val="내역_ver1_0"/>
      <sheetName val="사__업__비__수__지__예__산__서"/>
      <sheetName val="VENDOR_LIST"/>
      <sheetName val="G_R300경비"/>
      <sheetName val="수목데이타_"/>
      <sheetName val="6__직접경비"/>
      <sheetName val="2001년_건설노임"/>
      <sheetName val="E_P_T수량산출서"/>
      <sheetName val="11_자재단가"/>
      <sheetName val="9_1지하2층하부보"/>
      <sheetName val="표지_(2)"/>
      <sheetName val="단가_(2)"/>
      <sheetName val="STEEL_BOX_단면설계(SEC_8)"/>
      <sheetName val="1__설계서-갑지"/>
      <sheetName val="2__설계서-을지"/>
      <sheetName val="3__산출기계"/>
      <sheetName val="4__산출전기"/>
      <sheetName val="5__일위대가목록"/>
      <sheetName val="6__일위대가_"/>
      <sheetName val="7__물가조사"/>
      <sheetName val="8__견적대비"/>
      <sheetName val="9__시중노임"/>
      <sheetName val="24_보증금(전신전화가입권)"/>
      <sheetName val="3_공통공사대비"/>
      <sheetName val="단면_(2)"/>
      <sheetName val="단漰潼"/>
      <sheetName val="부적합_유형"/>
      <sheetName val="1_개요"/>
      <sheetName val="인건비_"/>
      <sheetName val="3_CCTV설비공사"/>
      <sheetName val="입찰보고"/>
      <sheetName val="배수내역"/>
      <sheetName val="집 계 표"/>
      <sheetName val="건축2"/>
      <sheetName val="식재인부"/>
      <sheetName val="내역(2000년)"/>
      <sheetName val="업무분장"/>
      <sheetName val="설계명세"/>
      <sheetName val="CAT_5"/>
      <sheetName val="BOX날개벽"/>
      <sheetName val="도급자재"/>
      <sheetName val="실행(표지,갑,을)"/>
      <sheetName val="의정부문예회관변경내역"/>
      <sheetName val="취합표"/>
      <sheetName val="물량산출"/>
      <sheetName val="자  재"/>
      <sheetName val="건축외주"/>
      <sheetName val="교각토공"/>
      <sheetName val="각형맨홀"/>
      <sheetName val="工관리비율"/>
      <sheetName val="1차 내역서"/>
      <sheetName val="5.모델링"/>
      <sheetName val="음봉방향"/>
      <sheetName val="GI-LIST"/>
      <sheetName val="가설건물"/>
      <sheetName val="_Users_USER_Downloads_________2"/>
      <sheetName val="견적내역서"/>
      <sheetName val="9811"/>
      <sheetName val="가설개략"/>
      <sheetName val="hvac(제어동)"/>
      <sheetName val="일위대가(목록)"/>
      <sheetName val="C.C RIAL접지"/>
      <sheetName val="전선관부설(1)"/>
      <sheetName val="전선관부설(2)"/>
      <sheetName val="조명TOWER보호대기초"/>
      <sheetName val="울타리기둥기초"/>
      <sheetName val="PAD TR보호대기초"/>
      <sheetName val="울타리출입문기초"/>
      <sheetName val="조명탑기초-32m용"/>
      <sheetName val="조명탑기초-20m용"/>
      <sheetName val="PAD TR 기초"/>
      <sheetName val="CCTV POLE기초"/>
      <sheetName val="차량신호등철주기초"/>
      <sheetName val="보행신호등기초"/>
      <sheetName val="조명제어반기초"/>
      <sheetName val="맨홀(&quot;A&quot; TYPE)"/>
      <sheetName val="맨홀(&quot;B&quot; TYPE)"/>
      <sheetName val="맨홀(&quot;C&quot; TYPE)"/>
      <sheetName val="HANDHOLE"/>
      <sheetName val="HANDHOLE(2)"/>
      <sheetName val="인부노임"/>
      <sheetName val="물가대비표"/>
      <sheetName val="조정금액결과표 (차수별)"/>
      <sheetName val="견적3"/>
      <sheetName val="매입세"/>
      <sheetName val="쌍송교"/>
      <sheetName val="MEMORY"/>
      <sheetName val="횡배수관"/>
      <sheetName val="중간부"/>
      <sheetName val="일위집계표"/>
      <sheetName val="공통비"/>
      <sheetName val="공사요율"/>
      <sheetName val="VVVVVVVa"/>
      <sheetName val="노임단가명세표"/>
      <sheetName val="차량구입"/>
      <sheetName val="조건 (A)"/>
      <sheetName val="인부신상자료"/>
      <sheetName val="TARG＠ͷ"/>
      <sheetName val="설䨕쟛ꀀ"/>
      <sheetName val="장비가동"/>
      <sheetName val="현장경비"/>
      <sheetName val="원가계산(샷시포함총괄ESC)"/>
      <sheetName val="입력데이타"/>
      <sheetName val="급수공사"/>
      <sheetName val="안"/>
      <sheetName val="토적계산서"/>
      <sheetName val="지원5월"/>
      <sheetName val="제잡비계산"/>
      <sheetName val="지불내역(장비비)"/>
      <sheetName val="BREAKDOWN(철거설치_x0011_"/>
      <sheetName val="BREAKDOWN(철거설치Æ"/>
      <sheetName val="인천제철"/>
      <sheetName val="_______________2021______2021_2"/>
      <sheetName val="ITB COST"/>
      <sheetName val="DAN"/>
      <sheetName val="백호우계수"/>
      <sheetName val="노무비단가"/>
      <sheetName val="간접비"/>
      <sheetName val="7.PILE  (돌출)"/>
      <sheetName val="Bill_2_2_Villa_2_beds"/>
      <sheetName val="DHEQSU_x0000__x0000_"/>
      <sheetName val="CAPVC"/>
      <sheetName val="유림_x0000__x0000_"/>
      <sheetName val="SCH"/>
      <sheetName val="실행예산"/>
      <sheetName val="군자4교하부-ז_x0000_"/>
      <sheetName val="샘플표⃨"/>
      <sheetName val="kich thuoc"/>
      <sheetName val="DTHH"/>
      <sheetName val="투자효율분석"/>
      <sheetName val="상세내역서"/>
      <sheetName val="#2-3 일위대가"/>
      <sheetName val="#2-4 단가대비표"/>
      <sheetName val="PROJECT BRIEF(EX.NEW)"/>
      <sheetName val="2.1  노무비 평균단가산출"/>
      <sheetName val="안정검토(온1ȕ"/>
      <sheetName val="남춘천IC접속_x0000__x0000__x0005__x0000_"/>
      <sheetName val="G.R300경颳"/>
      <sheetName val="0226"/>
      <sheetName val="TOTAL_BOQ"/>
      <sheetName val="3BL공동구 수_x0005_"/>
      <sheetName val="계산서(직선부_x0000_"/>
      <sheetName val="공종별_집계"/>
      <sheetName val="VS_P-Q"/>
      <sheetName val="1_2_1_마루높이결정"/>
      <sheetName val="2_대외공문"/>
      <sheetName val="CoA_map"/>
      <sheetName val="7_th"/>
      <sheetName val="건축공사_집계표"/>
      <sheetName val="진행_DATA_(2)"/>
      <sheetName val="CC_Down_load_0716"/>
      <sheetName val="linehaul_cost_model_(2)"/>
      <sheetName val="Common_Wheat"/>
      <sheetName val="2_카드채권(대출포함)"/>
      <sheetName val="견적_(2)"/>
      <sheetName val="아파트_"/>
      <sheetName val="tower_10ton"/>
      <sheetName val="전체내역_(2)"/>
      <sheetName val="입찰내역_발주처_양식"/>
      <sheetName val="Sch7a_(토요일)"/>
      <sheetName val="총_괄_표"/>
      <sheetName val="FRP배관단가(만수)"/>
      <sheetName val="만수배관단가"/>
      <sheetName val="CPM챠트"/>
      <sheetName val="1.설계기준"/>
      <sheetName val="계측-정부노임단가"/>
      <sheetName val="파일"/>
      <sheetName val="보차도경계석"/>
      <sheetName val="연령_x0000__x0000_"/>
      <sheetName val="GEN"/>
      <sheetName val="시멘트"/>
      <sheetName val="_내역"/>
      <sheetName val="_총괄표"/>
      <sheetName val="FC-101"/>
      <sheetName val="TB-내역서"/>
      <sheetName val="SILICATE"/>
      <sheetName val="Option"/>
      <sheetName val="BLR-S"/>
      <sheetName val="뜃맟뭁돽띿맟?-BLDG"/>
      <sheetName val="h-013211-2"/>
      <sheetName val="단중표"/>
      <sheetName val="초기화면1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기계상세"/>
      <sheetName val="설계예산"/>
      <sheetName val="지명 안내게시판"/>
      <sheetName val="1호인버트수량"/>
      <sheetName val="pile bearing capa &amp; arrenge"/>
      <sheetName val="design load"/>
      <sheetName val="working load at the btm ft."/>
      <sheetName val="stability check"/>
      <sheetName val="1.우편집중내역서"/>
      <sheetName val="Sheet16"/>
      <sheetName val="3.하중산정4.지지력"/>
      <sheetName val="LG제품"/>
      <sheetName val="토목내역"/>
      <sheetName val=" 갑  지 "/>
      <sheetName val="BM"/>
      <sheetName val="Adimi bldg"/>
      <sheetName val="Pump House"/>
      <sheetName val="Fuel Regu Station"/>
      <sheetName val="총Ć_x0000_"/>
      <sheetName val="CAUDIT"/>
      <sheetName val="적용환율"/>
      <sheetName val="경계석수량집계"/>
      <sheetName val="총괄뀀"/>
      <sheetName val="L형집계"/>
      <sheetName val="인사자료총집계"/>
      <sheetName val="[TOTAL.xls]__4_c_1_________TO_2"/>
      <sheetName val="총?"/>
      <sheetName val="최적단면"/>
      <sheetName val="토사聢ἂ堃ꊐ"/>
      <sheetName val="연락처"/>
      <sheetName val="실내건축일위대가"/>
      <sheetName val="교육계획"/>
      <sheetName val="문서처리전"/>
      <sheetName val="database"/>
      <sheetName val="방배동내역 (총괄)"/>
      <sheetName val="cost9702"/>
      <sheetName val="WEON"/>
      <sheetName val="G2설비도급"/>
      <sheetName val="DUT-BAT1"/>
      <sheetName val="지수적용공사비내역서"/>
      <sheetName val="공사대장"/>
      <sheetName val="2_재료비"/>
      <sheetName val="1_인건비"/>
      <sheetName val="eq__mobilization"/>
      <sheetName val="5_모델링"/>
      <sheetName val="TOTAL_xls"/>
      <sheetName val="[TOTAL_xls]___________________2"/>
      <sheetName val="2-1. 경관조명 내역총괄표"/>
    </sheetNames>
    <sheetDataSet>
      <sheetData sheetId="0" refreshError="1"/>
      <sheetData sheetId="1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 refreshError="1"/>
      <sheetData sheetId="333" refreshError="1"/>
      <sheetData sheetId="334" refreshError="1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/>
      <sheetData sheetId="347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>
        <row r="1">
          <cell r="A1" t="str">
            <v>단  종</v>
          </cell>
        </row>
      </sheetData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 refreshError="1"/>
      <sheetData sheetId="703" refreshError="1"/>
      <sheetData sheetId="704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/>
      <sheetData sheetId="860" refreshError="1"/>
      <sheetData sheetId="861"/>
      <sheetData sheetId="862"/>
      <sheetData sheetId="863"/>
      <sheetData sheetId="864"/>
      <sheetData sheetId="865"/>
      <sheetData sheetId="866"/>
      <sheetData sheetId="867"/>
      <sheetData sheetId="868" refreshError="1"/>
      <sheetData sheetId="869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/>
      <sheetData sheetId="992"/>
      <sheetData sheetId="993"/>
      <sheetData sheetId="994"/>
      <sheetData sheetId="995"/>
      <sheetData sheetId="996" refreshError="1"/>
      <sheetData sheetId="997"/>
      <sheetData sheetId="998"/>
      <sheetData sheetId="999"/>
      <sheetData sheetId="1000" refreshError="1"/>
      <sheetData sheetId="1001"/>
      <sheetData sheetId="1002"/>
      <sheetData sheetId="1003"/>
      <sheetData sheetId="1004"/>
      <sheetData sheetId="1005" refreshError="1"/>
      <sheetData sheetId="1006" refreshError="1"/>
      <sheetData sheetId="1007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/>
      <sheetData sheetId="1038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내역서"/>
      <sheetName val="인건-측정"/>
      <sheetName val="개소별수량산출"/>
      <sheetName val="Macro1"/>
      <sheetName val="집계"/>
      <sheetName val="수량산출"/>
      <sheetName val="YES"/>
      <sheetName val="BID"/>
      <sheetName val="을지"/>
      <sheetName val="1"/>
      <sheetName val="산출명세서"/>
      <sheetName val="단가목록"/>
      <sheetName val="Sheet1"/>
      <sheetName val="48전력선로일위"/>
      <sheetName val="FB25JN"/>
      <sheetName val="개요"/>
      <sheetName val="일위_파일"/>
      <sheetName val="분전함신설"/>
      <sheetName val="접지1종"/>
      <sheetName val="대운반(철재)"/>
      <sheetName val="시점교대"/>
      <sheetName val="일위대가"/>
      <sheetName val="비용적자료"/>
      <sheetName val="원가"/>
      <sheetName val="총(신설)"/>
      <sheetName val="Sheet6"/>
      <sheetName val="공내역"/>
      <sheetName val="36신설수량"/>
      <sheetName val="순공사비"/>
      <sheetName val="설계수량"/>
      <sheetName val="수량집계"/>
      <sheetName val="총괄집계표"/>
      <sheetName val="일위대가목차"/>
      <sheetName val="단가표 (2)"/>
      <sheetName val="물량집계"/>
      <sheetName val="일위대가서식"/>
      <sheetName val="토공계산서(부체도로)"/>
      <sheetName val="진주방향"/>
      <sheetName val="3.2.1 마루높이결정"/>
      <sheetName val="WORK"/>
      <sheetName val="수량"/>
      <sheetName val="9GNG운반"/>
      <sheetName val="______C_PROJECT_98s_5_____FIR_2"/>
      <sheetName val="예총"/>
      <sheetName val="조건"/>
      <sheetName val="TEL"/>
      <sheetName val="신우"/>
    </sheetNames>
    <definedNames>
      <definedName name="Macro10" refersTo="#REF!"/>
      <definedName name="Macro9" refersTo="#REF!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  <sheetData sheetId="5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O33"/>
  <sheetViews>
    <sheetView topLeftCell="B7" zoomScaleNormal="100" workbookViewId="0">
      <selection activeCell="B28" sqref="B28:D28"/>
    </sheetView>
  </sheetViews>
  <sheetFormatPr defaultColWidth="9.125" defaultRowHeight="16.5" x14ac:dyDescent="0.3"/>
  <cols>
    <col min="1" max="1" width="9.125" hidden="1"/>
    <col min="2" max="3" width="4.625" customWidth="1"/>
    <col min="4" max="4" width="35.625" customWidth="1"/>
    <col min="5" max="5" width="25.625" customWidth="1"/>
    <col min="6" max="6" width="60.625" customWidth="1"/>
    <col min="7" max="7" width="30.625" customWidth="1"/>
    <col min="8" max="15" width="9.125" hidden="1"/>
  </cols>
  <sheetData>
    <row r="1" spans="1:15" ht="24" customHeight="1" x14ac:dyDescent="0.3">
      <c r="A1" s="78" t="s">
        <v>25</v>
      </c>
      <c r="B1" s="78"/>
      <c r="C1" s="78"/>
      <c r="D1" s="78"/>
      <c r="E1" s="78"/>
      <c r="F1" s="78"/>
      <c r="G1" s="78"/>
    </row>
    <row r="2" spans="1:15" ht="21.95" customHeight="1" x14ac:dyDescent="0.3">
      <c r="A2" s="79" t="s">
        <v>153</v>
      </c>
      <c r="B2" s="79"/>
      <c r="C2" s="79"/>
      <c r="D2" s="79"/>
      <c r="E2" s="79"/>
      <c r="F2" s="86" t="e">
        <f>"금액: 일금  "&amp;NUMBERSTRING(E33,1)&amp;"원정("&amp;TEXT(E33,"#,###원")&amp;")"</f>
        <v>#REF!</v>
      </c>
      <c r="G2" s="86"/>
    </row>
    <row r="3" spans="1:15" ht="21.95" customHeight="1" x14ac:dyDescent="0.3">
      <c r="A3" s="2" t="s">
        <v>230</v>
      </c>
      <c r="B3" s="80" t="s">
        <v>356</v>
      </c>
      <c r="C3" s="81"/>
      <c r="D3" s="82"/>
      <c r="E3" s="2" t="s">
        <v>325</v>
      </c>
      <c r="F3" s="2" t="s">
        <v>10</v>
      </c>
      <c r="G3" s="2" t="s">
        <v>107</v>
      </c>
      <c r="H3" s="2" t="s">
        <v>303</v>
      </c>
      <c r="I3" s="2" t="s">
        <v>247</v>
      </c>
    </row>
    <row r="4" spans="1:15" ht="21.95" customHeight="1" x14ac:dyDescent="0.3">
      <c r="A4" s="15" t="s">
        <v>95</v>
      </c>
      <c r="B4" s="83" t="s">
        <v>236</v>
      </c>
      <c r="C4" s="83" t="s">
        <v>208</v>
      </c>
      <c r="D4" s="3" t="s">
        <v>210</v>
      </c>
      <c r="E4" s="7" t="e">
        <f>TRUNC(#REF!, 0)</f>
        <v>#REF!</v>
      </c>
      <c r="F4" s="15"/>
      <c r="G4" s="15"/>
      <c r="H4" s="4">
        <v>100</v>
      </c>
      <c r="I4" s="15" t="s">
        <v>210</v>
      </c>
      <c r="J4" s="15" t="s">
        <v>355</v>
      </c>
      <c r="K4" s="15" t="s">
        <v>152</v>
      </c>
      <c r="L4" s="4">
        <v>27259779</v>
      </c>
      <c r="M4" s="15" t="s">
        <v>355</v>
      </c>
      <c r="N4" s="15" t="s">
        <v>313</v>
      </c>
      <c r="O4" s="15" t="s">
        <v>45</v>
      </c>
    </row>
    <row r="5" spans="1:15" ht="21.95" customHeight="1" x14ac:dyDescent="0.3">
      <c r="A5" s="15" t="s">
        <v>192</v>
      </c>
      <c r="B5" s="84"/>
      <c r="C5" s="84"/>
      <c r="D5" s="3" t="s">
        <v>262</v>
      </c>
      <c r="E5" s="7">
        <f>TRUNC(, 0)</f>
        <v>0</v>
      </c>
      <c r="F5" s="15"/>
      <c r="G5" s="15"/>
      <c r="H5" s="4">
        <v>110</v>
      </c>
      <c r="I5" s="15" t="s">
        <v>262</v>
      </c>
      <c r="J5" s="15" t="s">
        <v>355</v>
      </c>
      <c r="K5" s="15" t="s">
        <v>230</v>
      </c>
      <c r="L5" s="4">
        <v>0</v>
      </c>
      <c r="M5" s="15" t="s">
        <v>355</v>
      </c>
      <c r="N5" s="15"/>
      <c r="O5" s="15" t="s">
        <v>173</v>
      </c>
    </row>
    <row r="6" spans="1:15" ht="21.95" customHeight="1" x14ac:dyDescent="0.3">
      <c r="A6" s="15" t="s">
        <v>12</v>
      </c>
      <c r="B6" s="84"/>
      <c r="C6" s="84"/>
      <c r="D6" s="3" t="s">
        <v>234</v>
      </c>
      <c r="E6" s="7" t="e">
        <f>TRUNC(#REF!, 0)</f>
        <v>#REF!</v>
      </c>
      <c r="F6" s="15"/>
      <c r="G6" s="15"/>
      <c r="H6" s="4">
        <v>120</v>
      </c>
      <c r="I6" s="15" t="s">
        <v>234</v>
      </c>
      <c r="J6" s="15" t="s">
        <v>355</v>
      </c>
      <c r="K6" s="15" t="s">
        <v>230</v>
      </c>
      <c r="L6" s="4">
        <v>0</v>
      </c>
      <c r="M6" s="15" t="s">
        <v>355</v>
      </c>
      <c r="N6" s="15"/>
      <c r="O6" s="15" t="s">
        <v>186</v>
      </c>
    </row>
    <row r="7" spans="1:15" ht="21.95" customHeight="1" x14ac:dyDescent="0.3">
      <c r="A7" s="15" t="s">
        <v>282</v>
      </c>
      <c r="B7" s="84"/>
      <c r="C7" s="85"/>
      <c r="D7" s="3" t="s">
        <v>131</v>
      </c>
      <c r="E7" s="7" t="e">
        <f>TRUNC(E4+E5-E6, 0)</f>
        <v>#REF!</v>
      </c>
      <c r="F7" s="15"/>
      <c r="G7" s="15"/>
      <c r="H7" s="4">
        <v>190</v>
      </c>
      <c r="I7" s="15" t="s">
        <v>131</v>
      </c>
      <c r="J7" s="15" t="s">
        <v>355</v>
      </c>
      <c r="K7" s="15" t="s">
        <v>304</v>
      </c>
      <c r="L7" s="4">
        <v>27259779</v>
      </c>
      <c r="M7" s="15" t="s">
        <v>355</v>
      </c>
      <c r="N7" s="15"/>
      <c r="O7" s="15" t="s">
        <v>338</v>
      </c>
    </row>
    <row r="8" spans="1:15" ht="21.95" customHeight="1" x14ac:dyDescent="0.3">
      <c r="A8" s="15" t="s">
        <v>260</v>
      </c>
      <c r="B8" s="84"/>
      <c r="C8" s="83" t="s">
        <v>54</v>
      </c>
      <c r="D8" s="3" t="s">
        <v>81</v>
      </c>
      <c r="E8" s="7" t="e">
        <f>TRUNC(#REF!, 0)</f>
        <v>#REF!</v>
      </c>
      <c r="F8" s="15"/>
      <c r="G8" s="15"/>
      <c r="H8" s="4">
        <v>200</v>
      </c>
      <c r="I8" s="15" t="s">
        <v>81</v>
      </c>
      <c r="J8" s="15" t="s">
        <v>355</v>
      </c>
      <c r="K8" s="15" t="s">
        <v>259</v>
      </c>
      <c r="L8" s="4">
        <v>19954577</v>
      </c>
      <c r="M8" s="15" t="s">
        <v>355</v>
      </c>
      <c r="N8" s="15"/>
      <c r="O8" s="15" t="s">
        <v>295</v>
      </c>
    </row>
    <row r="9" spans="1:15" ht="21.95" customHeight="1" x14ac:dyDescent="0.3">
      <c r="A9" s="15" t="s">
        <v>109</v>
      </c>
      <c r="B9" s="84"/>
      <c r="C9" s="84"/>
      <c r="D9" s="3" t="s">
        <v>115</v>
      </c>
      <c r="E9" s="7" t="e">
        <f>TRUNC(E8*0.175, 0)</f>
        <v>#REF!</v>
      </c>
      <c r="F9" s="15" t="s">
        <v>300</v>
      </c>
      <c r="G9" s="15"/>
      <c r="H9" s="4">
        <v>210</v>
      </c>
      <c r="I9" s="15" t="s">
        <v>115</v>
      </c>
      <c r="J9" s="15" t="s">
        <v>283</v>
      </c>
      <c r="K9" s="15" t="s">
        <v>23</v>
      </c>
      <c r="L9" s="4">
        <v>3492050</v>
      </c>
      <c r="M9" s="15" t="s">
        <v>355</v>
      </c>
      <c r="N9" s="15"/>
      <c r="O9" s="15" t="s">
        <v>73</v>
      </c>
    </row>
    <row r="10" spans="1:15" ht="21.95" customHeight="1" x14ac:dyDescent="0.3">
      <c r="A10" s="15" t="s">
        <v>89</v>
      </c>
      <c r="B10" s="84"/>
      <c r="C10" s="85"/>
      <c r="D10" s="3" t="s">
        <v>131</v>
      </c>
      <c r="E10" s="7" t="e">
        <f>TRUNC(E8+E9, 0)</f>
        <v>#REF!</v>
      </c>
      <c r="F10" s="15"/>
      <c r="G10" s="15"/>
      <c r="H10" s="4">
        <v>290</v>
      </c>
      <c r="I10" s="15" t="s">
        <v>131</v>
      </c>
      <c r="J10" s="15" t="s">
        <v>355</v>
      </c>
      <c r="K10" s="15" t="s">
        <v>169</v>
      </c>
      <c r="L10" s="4">
        <v>23446627</v>
      </c>
      <c r="M10" s="15" t="s">
        <v>355</v>
      </c>
      <c r="N10" s="15"/>
      <c r="O10" s="15" t="s">
        <v>222</v>
      </c>
    </row>
    <row r="11" spans="1:15" ht="21.95" customHeight="1" x14ac:dyDescent="0.3">
      <c r="A11" s="15" t="s">
        <v>35</v>
      </c>
      <c r="B11" s="84"/>
      <c r="C11" s="83" t="s">
        <v>219</v>
      </c>
      <c r="D11" s="3" t="s">
        <v>293</v>
      </c>
      <c r="E11" s="7" t="e">
        <f>TRUNC(#REF!, 0)</f>
        <v>#REF!</v>
      </c>
      <c r="F11" s="15"/>
      <c r="G11" s="15"/>
      <c r="H11" s="4">
        <v>3100</v>
      </c>
      <c r="I11" s="15" t="s">
        <v>293</v>
      </c>
      <c r="J11" s="15" t="s">
        <v>355</v>
      </c>
      <c r="K11" s="15" t="s">
        <v>253</v>
      </c>
      <c r="L11" s="4">
        <v>7447419</v>
      </c>
      <c r="M11" s="15" t="s">
        <v>355</v>
      </c>
      <c r="N11" s="15"/>
      <c r="O11" s="15" t="s">
        <v>277</v>
      </c>
    </row>
    <row r="12" spans="1:15" ht="21.95" customHeight="1" x14ac:dyDescent="0.3">
      <c r="A12" s="15" t="s">
        <v>145</v>
      </c>
      <c r="B12" s="84"/>
      <c r="C12" s="84"/>
      <c r="D12" s="3" t="s">
        <v>362</v>
      </c>
      <c r="E12" s="7" t="e">
        <f>TRUNC(E10*0.0356, 0)</f>
        <v>#REF!</v>
      </c>
      <c r="F12" s="15" t="s">
        <v>111</v>
      </c>
      <c r="G12" s="15" t="s">
        <v>200</v>
      </c>
      <c r="H12" s="4">
        <v>3300</v>
      </c>
      <c r="I12" s="15" t="s">
        <v>362</v>
      </c>
      <c r="J12" s="15" t="s">
        <v>76</v>
      </c>
      <c r="K12" s="15" t="s">
        <v>17</v>
      </c>
      <c r="L12" s="4">
        <v>834699</v>
      </c>
      <c r="M12" s="15" t="s">
        <v>355</v>
      </c>
      <c r="N12" s="15"/>
      <c r="O12" s="15" t="s">
        <v>55</v>
      </c>
    </row>
    <row r="13" spans="1:15" ht="21.95" customHeight="1" x14ac:dyDescent="0.3">
      <c r="A13" s="15" t="s">
        <v>349</v>
      </c>
      <c r="B13" s="84"/>
      <c r="C13" s="84"/>
      <c r="D13" s="3" t="s">
        <v>84</v>
      </c>
      <c r="E13" s="7" t="e">
        <f>TRUNC(E10*0.0101, 0)</f>
        <v>#REF!</v>
      </c>
      <c r="F13" s="15" t="s">
        <v>318</v>
      </c>
      <c r="G13" s="15" t="s">
        <v>67</v>
      </c>
      <c r="H13" s="4">
        <v>3400</v>
      </c>
      <c r="I13" s="15" t="s">
        <v>84</v>
      </c>
      <c r="J13" s="15" t="s">
        <v>11</v>
      </c>
      <c r="K13" s="15" t="s">
        <v>17</v>
      </c>
      <c r="L13" s="4">
        <v>236810</v>
      </c>
      <c r="M13" s="15" t="s">
        <v>355</v>
      </c>
      <c r="N13" s="15"/>
      <c r="O13" s="15" t="s">
        <v>29</v>
      </c>
    </row>
    <row r="14" spans="1:15" ht="21.95" customHeight="1" x14ac:dyDescent="0.3">
      <c r="A14" s="15" t="s">
        <v>307</v>
      </c>
      <c r="B14" s="84"/>
      <c r="C14" s="84"/>
      <c r="D14" s="3" t="s">
        <v>254</v>
      </c>
      <c r="E14" s="7" t="e">
        <f>TRUNC(E8*0.03595, 0)</f>
        <v>#REF!</v>
      </c>
      <c r="F14" s="15" t="s">
        <v>224</v>
      </c>
      <c r="G14" s="15" t="s">
        <v>361</v>
      </c>
      <c r="H14" s="4">
        <v>3500</v>
      </c>
      <c r="I14" s="15" t="s">
        <v>254</v>
      </c>
      <c r="J14" s="15" t="s">
        <v>264</v>
      </c>
      <c r="K14" s="15" t="s">
        <v>23</v>
      </c>
      <c r="L14" s="4">
        <v>717367</v>
      </c>
      <c r="M14" s="15" t="s">
        <v>355</v>
      </c>
      <c r="N14" s="15"/>
      <c r="O14" s="15" t="s">
        <v>79</v>
      </c>
    </row>
    <row r="15" spans="1:15" ht="21.95" customHeight="1" x14ac:dyDescent="0.3">
      <c r="A15" s="15" t="s">
        <v>101</v>
      </c>
      <c r="B15" s="84"/>
      <c r="C15" s="84"/>
      <c r="D15" s="3" t="s">
        <v>100</v>
      </c>
      <c r="E15" s="7" t="e">
        <f>TRUNC(E8*0.0475, 0)</f>
        <v>#REF!</v>
      </c>
      <c r="F15" s="15" t="s">
        <v>32</v>
      </c>
      <c r="G15" s="15" t="s">
        <v>361</v>
      </c>
      <c r="H15" s="4">
        <v>3600</v>
      </c>
      <c r="I15" s="15" t="s">
        <v>100</v>
      </c>
      <c r="J15" s="15" t="s">
        <v>94</v>
      </c>
      <c r="K15" s="15" t="s">
        <v>23</v>
      </c>
      <c r="L15" s="4">
        <v>947842</v>
      </c>
      <c r="M15" s="15" t="s">
        <v>355</v>
      </c>
      <c r="N15" s="15"/>
      <c r="O15" s="15" t="s">
        <v>113</v>
      </c>
    </row>
    <row r="16" spans="1:15" ht="21.95" customHeight="1" x14ac:dyDescent="0.3">
      <c r="A16" s="15" t="s">
        <v>180</v>
      </c>
      <c r="B16" s="84"/>
      <c r="C16" s="84"/>
      <c r="D16" s="3" t="s">
        <v>155</v>
      </c>
      <c r="E16" s="7" t="e">
        <f>TRUNC(E14*0.1314, 0)</f>
        <v>#REF!</v>
      </c>
      <c r="F16" s="15" t="s">
        <v>218</v>
      </c>
      <c r="G16" s="15" t="s">
        <v>361</v>
      </c>
      <c r="H16" s="4">
        <v>3750</v>
      </c>
      <c r="I16" s="15" t="s">
        <v>155</v>
      </c>
      <c r="J16" s="15" t="s">
        <v>49</v>
      </c>
      <c r="K16" s="15" t="s">
        <v>350</v>
      </c>
      <c r="L16" s="4">
        <v>94262</v>
      </c>
      <c r="M16" s="15" t="s">
        <v>355</v>
      </c>
      <c r="N16" s="15"/>
      <c r="O16" s="15" t="s">
        <v>38</v>
      </c>
    </row>
    <row r="17" spans="1:15" ht="21.95" hidden="1" customHeight="1" x14ac:dyDescent="0.3">
      <c r="A17" s="15" t="s">
        <v>324</v>
      </c>
      <c r="B17" s="84"/>
      <c r="C17" s="84"/>
      <c r="D17" s="3" t="s">
        <v>220</v>
      </c>
      <c r="E17" s="7">
        <f>TRUNC(, 0)</f>
        <v>0</v>
      </c>
      <c r="F17" s="15" t="s">
        <v>195</v>
      </c>
      <c r="G17" s="15" t="s">
        <v>206</v>
      </c>
      <c r="H17" s="4">
        <v>3775</v>
      </c>
      <c r="I17" s="15" t="s">
        <v>220</v>
      </c>
      <c r="J17" s="15" t="s">
        <v>355</v>
      </c>
      <c r="K17" s="15" t="s">
        <v>23</v>
      </c>
      <c r="L17" s="4">
        <v>0</v>
      </c>
      <c r="M17" s="15" t="s">
        <v>355</v>
      </c>
      <c r="N17" s="15"/>
      <c r="O17" s="15" t="s">
        <v>51</v>
      </c>
    </row>
    <row r="18" spans="1:15" ht="21.95" customHeight="1" x14ac:dyDescent="0.3">
      <c r="A18" s="15" t="s">
        <v>221</v>
      </c>
      <c r="B18" s="84"/>
      <c r="C18" s="84"/>
      <c r="D18" s="3" t="s">
        <v>52</v>
      </c>
      <c r="E18" s="7" t="e">
        <f>TRUNC((E7+E8)*0.0311, 0)</f>
        <v>#REF!</v>
      </c>
      <c r="F18" s="15" t="s">
        <v>106</v>
      </c>
      <c r="G18" s="15" t="s">
        <v>365</v>
      </c>
      <c r="H18" s="4">
        <v>3900</v>
      </c>
      <c r="I18" s="15" t="s">
        <v>52</v>
      </c>
      <c r="J18" s="15" t="s">
        <v>271</v>
      </c>
      <c r="K18" s="15" t="s">
        <v>14</v>
      </c>
      <c r="L18" s="4">
        <v>1468366</v>
      </c>
      <c r="M18" s="15" t="s">
        <v>355</v>
      </c>
      <c r="N18" s="15"/>
      <c r="O18" s="15" t="s">
        <v>245</v>
      </c>
    </row>
    <row r="19" spans="1:15" ht="21.95" customHeight="1" x14ac:dyDescent="0.3">
      <c r="A19" s="15" t="s">
        <v>19</v>
      </c>
      <c r="B19" s="84"/>
      <c r="C19" s="84"/>
      <c r="D19" s="3" t="s">
        <v>239</v>
      </c>
      <c r="E19" s="7" t="e">
        <f>TRUNC(E10*0.00006, 0)</f>
        <v>#REF!</v>
      </c>
      <c r="F19" s="15" t="s">
        <v>346</v>
      </c>
      <c r="G19" s="15"/>
      <c r="H19" s="4">
        <v>4300</v>
      </c>
      <c r="I19" s="15" t="s">
        <v>239</v>
      </c>
      <c r="J19" s="15" t="s">
        <v>273</v>
      </c>
      <c r="K19" s="15" t="s">
        <v>17</v>
      </c>
      <c r="L19" s="4">
        <v>1406</v>
      </c>
      <c r="M19" s="15" t="s">
        <v>355</v>
      </c>
      <c r="N19" s="15"/>
      <c r="O19" s="15" t="s">
        <v>270</v>
      </c>
    </row>
    <row r="20" spans="1:15" ht="21.95" customHeight="1" x14ac:dyDescent="0.3">
      <c r="A20" s="15" t="s">
        <v>315</v>
      </c>
      <c r="B20" s="84"/>
      <c r="C20" s="84"/>
      <c r="D20" s="3" t="s">
        <v>366</v>
      </c>
      <c r="E20" s="7" t="e">
        <f>TRUNC(E10*0.0009, 0)</f>
        <v>#REF!</v>
      </c>
      <c r="F20" s="15" t="s">
        <v>197</v>
      </c>
      <c r="G20" s="15"/>
      <c r="H20" s="4">
        <v>4400</v>
      </c>
      <c r="I20" s="15" t="s">
        <v>366</v>
      </c>
      <c r="J20" s="15" t="s">
        <v>290</v>
      </c>
      <c r="K20" s="15" t="s">
        <v>17</v>
      </c>
      <c r="L20" s="4">
        <v>21101</v>
      </c>
      <c r="M20" s="15" t="s">
        <v>355</v>
      </c>
      <c r="N20" s="15"/>
      <c r="O20" s="15" t="s">
        <v>369</v>
      </c>
    </row>
    <row r="21" spans="1:15" ht="21.95" customHeight="1" x14ac:dyDescent="0.3">
      <c r="A21" s="15" t="s">
        <v>120</v>
      </c>
      <c r="B21" s="84"/>
      <c r="C21" s="84"/>
      <c r="D21" s="3" t="s">
        <v>174</v>
      </c>
      <c r="E21" s="7" t="e">
        <f>TRUNC((E7+E8+E11)*0.003, 0)</f>
        <v>#REF!</v>
      </c>
      <c r="F21" s="15" t="s">
        <v>281</v>
      </c>
      <c r="G21" s="15"/>
      <c r="H21" s="4">
        <v>4600</v>
      </c>
      <c r="I21" s="15" t="s">
        <v>174</v>
      </c>
      <c r="J21" s="15" t="s">
        <v>373</v>
      </c>
      <c r="K21" s="15" t="s">
        <v>77</v>
      </c>
      <c r="L21" s="4">
        <v>163985</v>
      </c>
      <c r="M21" s="15" t="s">
        <v>355</v>
      </c>
      <c r="N21" s="15"/>
      <c r="O21" s="15" t="s">
        <v>268</v>
      </c>
    </row>
    <row r="22" spans="1:15" ht="21.95" customHeight="1" x14ac:dyDescent="0.3">
      <c r="A22" s="15" t="s">
        <v>184</v>
      </c>
      <c r="B22" s="84"/>
      <c r="C22" s="84"/>
      <c r="D22" s="3" t="s">
        <v>258</v>
      </c>
      <c r="E22" s="7" t="e">
        <f>TRUNC((E7+E10)*0.05, 0)</f>
        <v>#REF!</v>
      </c>
      <c r="F22" s="15" t="s">
        <v>116</v>
      </c>
      <c r="G22" s="15"/>
      <c r="H22" s="4">
        <v>4700</v>
      </c>
      <c r="I22" s="15" t="s">
        <v>258</v>
      </c>
      <c r="J22" s="15" t="s">
        <v>110</v>
      </c>
      <c r="K22" s="15" t="s">
        <v>289</v>
      </c>
      <c r="L22" s="4">
        <v>2535320</v>
      </c>
      <c r="M22" s="15" t="s">
        <v>355</v>
      </c>
      <c r="N22" s="15"/>
      <c r="O22" s="15" t="s">
        <v>118</v>
      </c>
    </row>
    <row r="23" spans="1:15" ht="21.95" customHeight="1" x14ac:dyDescent="0.3">
      <c r="A23" s="15" t="s">
        <v>134</v>
      </c>
      <c r="B23" s="84"/>
      <c r="C23" s="84"/>
      <c r="D23" s="3" t="s">
        <v>71</v>
      </c>
      <c r="E23" s="7" t="e">
        <f>TRUNC((E7+E8+E11)*0.0007, 0)</f>
        <v>#REF!</v>
      </c>
      <c r="F23" s="15" t="s">
        <v>149</v>
      </c>
      <c r="G23" s="15"/>
      <c r="H23" s="4">
        <v>7410</v>
      </c>
      <c r="I23" s="15" t="s">
        <v>71</v>
      </c>
      <c r="J23" s="15" t="s">
        <v>226</v>
      </c>
      <c r="K23" s="15" t="s">
        <v>77</v>
      </c>
      <c r="L23" s="4">
        <v>38263</v>
      </c>
      <c r="M23" s="15" t="s">
        <v>355</v>
      </c>
      <c r="N23" s="15"/>
      <c r="O23" s="15" t="s">
        <v>86</v>
      </c>
    </row>
    <row r="24" spans="1:15" ht="21.95" customHeight="1" x14ac:dyDescent="0.3">
      <c r="A24" s="15" t="s">
        <v>217</v>
      </c>
      <c r="B24" s="85"/>
      <c r="C24" s="85"/>
      <c r="D24" s="3" t="s">
        <v>131</v>
      </c>
      <c r="E24" s="7" t="e">
        <f>TRUNC(0+E11+E12+E13+E14+E15+E17+E18+E16+E19+E20+E21+E22+E23, 0)</f>
        <v>#REF!</v>
      </c>
      <c r="F24" s="15"/>
      <c r="G24" s="15"/>
      <c r="H24" s="4">
        <v>9910</v>
      </c>
      <c r="I24" s="15" t="s">
        <v>131</v>
      </c>
      <c r="J24" s="15" t="s">
        <v>355</v>
      </c>
      <c r="K24" s="15" t="s">
        <v>126</v>
      </c>
      <c r="L24" s="4">
        <v>14506840</v>
      </c>
      <c r="M24" s="15" t="s">
        <v>355</v>
      </c>
      <c r="N24" s="15"/>
      <c r="O24" s="15" t="s">
        <v>66</v>
      </c>
    </row>
    <row r="25" spans="1:15" ht="21.95" customHeight="1" x14ac:dyDescent="0.3">
      <c r="A25" s="15" t="s">
        <v>209</v>
      </c>
      <c r="B25" s="87" t="s">
        <v>141</v>
      </c>
      <c r="C25" s="88"/>
      <c r="D25" s="89"/>
      <c r="E25" s="7" t="e">
        <f>TRUNC(E7+E10+E24, 0)</f>
        <v>#REF!</v>
      </c>
      <c r="F25" s="15"/>
      <c r="G25" s="15"/>
      <c r="H25" s="4">
        <v>900710</v>
      </c>
      <c r="I25" s="15" t="s">
        <v>141</v>
      </c>
      <c r="J25" s="15" t="s">
        <v>355</v>
      </c>
      <c r="K25" s="15" t="s">
        <v>37</v>
      </c>
      <c r="L25" s="4">
        <v>65213246</v>
      </c>
      <c r="M25" s="15" t="s">
        <v>355</v>
      </c>
      <c r="N25" s="15"/>
      <c r="O25" s="15" t="s">
        <v>140</v>
      </c>
    </row>
    <row r="26" spans="1:15" ht="21.95" customHeight="1" x14ac:dyDescent="0.3">
      <c r="A26" s="15" t="s">
        <v>363</v>
      </c>
      <c r="B26" s="87" t="s">
        <v>83</v>
      </c>
      <c r="C26" s="88"/>
      <c r="D26" s="89"/>
      <c r="E26" s="7" t="e">
        <f>TRUNC(E25*0.08, 0)</f>
        <v>#REF!</v>
      </c>
      <c r="F26" s="15" t="s">
        <v>336</v>
      </c>
      <c r="G26" s="15"/>
      <c r="H26" s="4">
        <v>900810</v>
      </c>
      <c r="I26" s="15" t="s">
        <v>83</v>
      </c>
      <c r="J26" s="15" t="s">
        <v>247</v>
      </c>
      <c r="K26" s="15" t="s">
        <v>36</v>
      </c>
      <c r="L26" s="4">
        <v>5217059</v>
      </c>
      <c r="M26" s="15" t="s">
        <v>355</v>
      </c>
      <c r="N26" s="15"/>
      <c r="O26" s="15" t="s">
        <v>139</v>
      </c>
    </row>
    <row r="27" spans="1:15" ht="21.95" customHeight="1" x14ac:dyDescent="0.3">
      <c r="A27" s="15" t="s">
        <v>92</v>
      </c>
      <c r="B27" s="87" t="s">
        <v>344</v>
      </c>
      <c r="C27" s="88"/>
      <c r="D27" s="89"/>
      <c r="E27" s="7" t="e">
        <f>TRUNC((E10+E24+E26)*0.15, 0)</f>
        <v>#REF!</v>
      </c>
      <c r="F27" s="15" t="s">
        <v>370</v>
      </c>
      <c r="G27" s="15"/>
      <c r="H27" s="4">
        <v>900820</v>
      </c>
      <c r="I27" s="15" t="s">
        <v>344</v>
      </c>
      <c r="J27" s="15" t="s">
        <v>2</v>
      </c>
      <c r="K27" s="15" t="s">
        <v>357</v>
      </c>
      <c r="L27" s="4">
        <v>6475578</v>
      </c>
      <c r="M27" s="15" t="s">
        <v>355</v>
      </c>
      <c r="N27" s="15"/>
      <c r="O27" s="15" t="s">
        <v>162</v>
      </c>
    </row>
    <row r="28" spans="1:15" ht="21.95" customHeight="1" x14ac:dyDescent="0.3">
      <c r="A28" s="15" t="s">
        <v>190</v>
      </c>
      <c r="B28" s="87" t="s">
        <v>22</v>
      </c>
      <c r="C28" s="88"/>
      <c r="D28" s="89"/>
      <c r="E28" s="7" t="e">
        <f>TRUNC(#REF!, 0)</f>
        <v>#REF!</v>
      </c>
      <c r="F28" s="15"/>
      <c r="G28" s="15"/>
      <c r="H28" s="4">
        <v>900880</v>
      </c>
      <c r="I28" s="15" t="s">
        <v>22</v>
      </c>
      <c r="J28" s="15" t="s">
        <v>355</v>
      </c>
      <c r="K28" s="15" t="s">
        <v>230</v>
      </c>
      <c r="L28" s="4">
        <v>0</v>
      </c>
      <c r="M28" s="15" t="s">
        <v>355</v>
      </c>
      <c r="N28" s="15"/>
      <c r="O28" s="15" t="s">
        <v>124</v>
      </c>
    </row>
    <row r="29" spans="1:15" ht="21.95" customHeight="1" x14ac:dyDescent="0.3">
      <c r="A29" s="15" t="s">
        <v>18</v>
      </c>
      <c r="B29" s="87" t="s">
        <v>312</v>
      </c>
      <c r="C29" s="88"/>
      <c r="D29" s="89"/>
      <c r="E29" s="7" t="e">
        <f>TRUNC(E25+E26+E27+E28, 0)-75/1.1</f>
        <v>#REF!</v>
      </c>
      <c r="F29" s="15"/>
      <c r="G29" s="15"/>
      <c r="H29" s="4">
        <v>900900</v>
      </c>
      <c r="I29" s="15" t="s">
        <v>312</v>
      </c>
      <c r="J29" s="15" t="s">
        <v>355</v>
      </c>
      <c r="K29" s="15" t="s">
        <v>144</v>
      </c>
      <c r="L29" s="4">
        <v>76905883</v>
      </c>
      <c r="M29" s="15" t="s">
        <v>355</v>
      </c>
      <c r="N29" s="15"/>
      <c r="O29" s="15" t="s">
        <v>7</v>
      </c>
    </row>
    <row r="30" spans="1:15" ht="21.95" customHeight="1" x14ac:dyDescent="0.3">
      <c r="A30" s="15" t="s">
        <v>334</v>
      </c>
      <c r="B30" s="87" t="s">
        <v>93</v>
      </c>
      <c r="C30" s="88"/>
      <c r="D30" s="89"/>
      <c r="E30" s="7" t="e">
        <f>TRUNC(E29*0.1, 0)</f>
        <v>#REF!</v>
      </c>
      <c r="F30" s="15" t="s">
        <v>172</v>
      </c>
      <c r="G30" s="15"/>
      <c r="H30" s="4">
        <v>900920</v>
      </c>
      <c r="I30" s="15" t="s">
        <v>93</v>
      </c>
      <c r="J30" s="15" t="s">
        <v>123</v>
      </c>
      <c r="K30" s="15" t="s">
        <v>199</v>
      </c>
      <c r="L30" s="4">
        <v>7690588</v>
      </c>
      <c r="M30" s="15" t="s">
        <v>355</v>
      </c>
      <c r="N30" s="15"/>
      <c r="O30" s="15" t="s">
        <v>249</v>
      </c>
    </row>
    <row r="31" spans="1:15" ht="21.95" customHeight="1" x14ac:dyDescent="0.3">
      <c r="A31" s="15" t="s">
        <v>168</v>
      </c>
      <c r="B31" s="87" t="s">
        <v>267</v>
      </c>
      <c r="C31" s="88"/>
      <c r="D31" s="89"/>
      <c r="E31" s="7" t="e">
        <f>TRUNC(E29+E30, 0)</f>
        <v>#REF!</v>
      </c>
      <c r="F31" s="15"/>
      <c r="G31" s="15"/>
      <c r="H31" s="4">
        <v>900990</v>
      </c>
      <c r="I31" s="15" t="s">
        <v>267</v>
      </c>
      <c r="J31" s="15" t="s">
        <v>355</v>
      </c>
      <c r="K31" s="15" t="s">
        <v>163</v>
      </c>
      <c r="L31" s="4">
        <v>84596471</v>
      </c>
      <c r="M31" s="15" t="s">
        <v>355</v>
      </c>
      <c r="N31" s="15"/>
      <c r="O31" s="15" t="s">
        <v>82</v>
      </c>
    </row>
    <row r="32" spans="1:15" ht="21.95" customHeight="1" x14ac:dyDescent="0.3">
      <c r="A32" s="15" t="s">
        <v>122</v>
      </c>
      <c r="B32" s="87" t="s">
        <v>65</v>
      </c>
      <c r="C32" s="88"/>
      <c r="D32" s="89"/>
      <c r="E32" s="7" t="e">
        <f>TRUNC(#REF!, 0)</f>
        <v>#REF!</v>
      </c>
      <c r="F32" s="15" t="s">
        <v>85</v>
      </c>
      <c r="G32" s="15"/>
      <c r="H32" s="4">
        <v>1001020</v>
      </c>
      <c r="I32" s="15" t="s">
        <v>65</v>
      </c>
      <c r="J32" s="15" t="s">
        <v>355</v>
      </c>
      <c r="K32" s="15" t="s">
        <v>230</v>
      </c>
      <c r="L32" s="4">
        <v>0</v>
      </c>
      <c r="M32" s="15" t="s">
        <v>355</v>
      </c>
      <c r="N32" s="15"/>
      <c r="O32" s="15" t="s">
        <v>214</v>
      </c>
    </row>
    <row r="33" spans="1:15" ht="21.95" customHeight="1" x14ac:dyDescent="0.3">
      <c r="A33" s="15" t="s">
        <v>241</v>
      </c>
      <c r="B33" s="87" t="s">
        <v>311</v>
      </c>
      <c r="C33" s="88"/>
      <c r="D33" s="89"/>
      <c r="E33" s="7" t="e">
        <f>TRUNC(E31+E32, 0)</f>
        <v>#REF!</v>
      </c>
      <c r="F33" s="15"/>
      <c r="G33" s="15"/>
      <c r="H33" s="4">
        <v>1001100</v>
      </c>
      <c r="I33" s="15" t="s">
        <v>311</v>
      </c>
      <c r="J33" s="15" t="s">
        <v>355</v>
      </c>
      <c r="K33" s="15" t="s">
        <v>127</v>
      </c>
      <c r="L33" s="4">
        <v>84596471</v>
      </c>
      <c r="M33" s="15" t="s">
        <v>355</v>
      </c>
      <c r="N33" s="15"/>
      <c r="O33" s="15" t="s">
        <v>42</v>
      </c>
    </row>
  </sheetData>
  <mergeCells count="17"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A1:G1"/>
    <mergeCell ref="A2:E2"/>
    <mergeCell ref="B3:D3"/>
    <mergeCell ref="B4:B24"/>
    <mergeCell ref="C4:C7"/>
    <mergeCell ref="C8:C10"/>
    <mergeCell ref="C11:C24"/>
    <mergeCell ref="F2:G2"/>
  </mergeCells>
  <phoneticPr fontId="7" type="noConversion"/>
  <pageMargins left="0.78740157480314954" right="0" top="0.39370078740157477" bottom="0.37735849056603776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indexed="29"/>
  </sheetPr>
  <dimension ref="A1:L183"/>
  <sheetViews>
    <sheetView showZeros="0" tabSelected="1" view="pageBreakPreview" zoomScale="115" zoomScaleNormal="100" zoomScaleSheetLayoutView="115" workbookViewId="0">
      <pane xSplit="2" ySplit="3" topLeftCell="D4" activePane="bottomRight" state="frozen"/>
      <selection activeCell="C2" sqref="A2:L4"/>
      <selection pane="topRight" activeCell="C2" sqref="A2:L4"/>
      <selection pane="bottomLeft" activeCell="C2" sqref="A2:L4"/>
      <selection pane="bottomRight"/>
    </sheetView>
  </sheetViews>
  <sheetFormatPr defaultColWidth="10" defaultRowHeight="18" customHeight="1" x14ac:dyDescent="0.3"/>
  <cols>
    <col min="1" max="1" width="20.625" style="72" customWidth="1"/>
    <col min="2" max="2" width="17.625" style="73" customWidth="1"/>
    <col min="3" max="3" width="3.625" style="74" customWidth="1"/>
    <col min="4" max="4" width="5.625" style="75" customWidth="1"/>
    <col min="5" max="8" width="10.125" style="76" customWidth="1"/>
    <col min="9" max="10" width="7.625" style="76" customWidth="1"/>
    <col min="11" max="11" width="10.625" style="76" customWidth="1"/>
    <col min="12" max="12" width="7.625" style="77" customWidth="1"/>
    <col min="13" max="16384" width="10" style="26"/>
  </cols>
  <sheetData>
    <row r="1" spans="1:12" ht="20.100000000000001" customHeight="1" x14ac:dyDescent="0.3">
      <c r="A1" s="18" t="s">
        <v>177</v>
      </c>
      <c r="B1" s="19"/>
      <c r="C1" s="20"/>
      <c r="D1" s="21"/>
      <c r="E1" s="22"/>
      <c r="F1" s="22"/>
      <c r="G1" s="23"/>
      <c r="H1" s="23"/>
      <c r="I1" s="23"/>
      <c r="J1" s="23"/>
      <c r="K1" s="23"/>
      <c r="L1" s="24"/>
    </row>
    <row r="2" spans="1:12" s="25" customFormat="1" ht="20.100000000000001" customHeight="1" x14ac:dyDescent="0.3">
      <c r="A2" s="90" t="s">
        <v>375</v>
      </c>
      <c r="B2" s="92" t="s">
        <v>376</v>
      </c>
      <c r="C2" s="93" t="s">
        <v>377</v>
      </c>
      <c r="D2" s="94" t="s">
        <v>378</v>
      </c>
      <c r="E2" s="27" t="s">
        <v>379</v>
      </c>
      <c r="F2" s="28"/>
      <c r="G2" s="27" t="s">
        <v>380</v>
      </c>
      <c r="H2" s="28"/>
      <c r="I2" s="27" t="s">
        <v>381</v>
      </c>
      <c r="J2" s="28"/>
      <c r="K2" s="96" t="s">
        <v>382</v>
      </c>
      <c r="L2" s="97" t="s">
        <v>383</v>
      </c>
    </row>
    <row r="3" spans="1:12" s="25" customFormat="1" ht="20.100000000000001" customHeight="1" x14ac:dyDescent="0.3">
      <c r="A3" s="91"/>
      <c r="B3" s="92"/>
      <c r="C3" s="93"/>
      <c r="D3" s="95"/>
      <c r="E3" s="29" t="s">
        <v>384</v>
      </c>
      <c r="F3" s="29" t="s">
        <v>385</v>
      </c>
      <c r="G3" s="29" t="s">
        <v>384</v>
      </c>
      <c r="H3" s="29" t="s">
        <v>386</v>
      </c>
      <c r="I3" s="29" t="s">
        <v>387</v>
      </c>
      <c r="J3" s="29" t="s">
        <v>386</v>
      </c>
      <c r="K3" s="96"/>
      <c r="L3" s="98"/>
    </row>
    <row r="4" spans="1:12" s="36" customFormat="1" ht="20.100000000000001" customHeight="1" x14ac:dyDescent="0.3">
      <c r="A4" s="30" t="s">
        <v>438</v>
      </c>
      <c r="B4" s="31"/>
      <c r="C4" s="32"/>
      <c r="D4" s="33"/>
      <c r="E4" s="34"/>
      <c r="F4" s="34"/>
      <c r="G4" s="34"/>
      <c r="H4" s="34"/>
      <c r="I4" s="34"/>
      <c r="J4" s="34"/>
      <c r="K4" s="34"/>
      <c r="L4" s="35"/>
    </row>
    <row r="5" spans="1:12" s="25" customFormat="1" ht="19.5" customHeight="1" x14ac:dyDescent="0.3">
      <c r="A5" s="37" t="s">
        <v>388</v>
      </c>
      <c r="B5" s="38" t="s">
        <v>389</v>
      </c>
      <c r="C5" s="39" t="s">
        <v>390</v>
      </c>
      <c r="D5" s="40">
        <v>34</v>
      </c>
      <c r="E5" s="41"/>
      <c r="F5" s="42"/>
      <c r="G5" s="41"/>
      <c r="H5" s="42"/>
      <c r="I5" s="41"/>
      <c r="J5" s="42"/>
      <c r="K5" s="43"/>
      <c r="L5" s="44"/>
    </row>
    <row r="6" spans="1:12" s="25" customFormat="1" ht="19.5" customHeight="1" x14ac:dyDescent="0.3">
      <c r="A6" s="37" t="s">
        <v>388</v>
      </c>
      <c r="B6" s="38" t="s">
        <v>391</v>
      </c>
      <c r="C6" s="39" t="s">
        <v>390</v>
      </c>
      <c r="D6" s="40">
        <v>24</v>
      </c>
      <c r="E6" s="41"/>
      <c r="F6" s="42"/>
      <c r="G6" s="41"/>
      <c r="H6" s="42"/>
      <c r="I6" s="41"/>
      <c r="J6" s="42"/>
      <c r="K6" s="43"/>
      <c r="L6" s="44"/>
    </row>
    <row r="7" spans="1:12" s="25" customFormat="1" ht="19.5" customHeight="1" x14ac:dyDescent="0.3">
      <c r="A7" s="37" t="s">
        <v>388</v>
      </c>
      <c r="B7" s="38" t="s">
        <v>392</v>
      </c>
      <c r="C7" s="39" t="s">
        <v>390</v>
      </c>
      <c r="D7" s="40">
        <v>17</v>
      </c>
      <c r="E7" s="41"/>
      <c r="F7" s="42"/>
      <c r="G7" s="41"/>
      <c r="H7" s="42"/>
      <c r="I7" s="41"/>
      <c r="J7" s="42"/>
      <c r="K7" s="43"/>
      <c r="L7" s="44"/>
    </row>
    <row r="8" spans="1:12" s="25" customFormat="1" ht="19.5" customHeight="1" x14ac:dyDescent="0.3">
      <c r="A8" s="37" t="s">
        <v>388</v>
      </c>
      <c r="B8" s="38" t="s">
        <v>393</v>
      </c>
      <c r="C8" s="39" t="s">
        <v>390</v>
      </c>
      <c r="D8" s="40">
        <v>45</v>
      </c>
      <c r="E8" s="41"/>
      <c r="F8" s="42"/>
      <c r="G8" s="41"/>
      <c r="H8" s="42"/>
      <c r="I8" s="41"/>
      <c r="J8" s="42"/>
      <c r="K8" s="43"/>
      <c r="L8" s="44"/>
    </row>
    <row r="9" spans="1:12" s="25" customFormat="1" ht="19.5" customHeight="1" x14ac:dyDescent="0.3">
      <c r="A9" s="37" t="s">
        <v>388</v>
      </c>
      <c r="B9" s="38" t="s">
        <v>394</v>
      </c>
      <c r="C9" s="39" t="s">
        <v>390</v>
      </c>
      <c r="D9" s="40">
        <v>80</v>
      </c>
      <c r="E9" s="41"/>
      <c r="F9" s="42"/>
      <c r="G9" s="41"/>
      <c r="H9" s="42"/>
      <c r="I9" s="41"/>
      <c r="J9" s="42"/>
      <c r="K9" s="43"/>
      <c r="L9" s="44"/>
    </row>
    <row r="10" spans="1:12" s="25" customFormat="1" ht="19.5" customHeight="1" x14ac:dyDescent="0.3">
      <c r="A10" s="37" t="s">
        <v>395</v>
      </c>
      <c r="B10" s="38" t="s">
        <v>396</v>
      </c>
      <c r="C10" s="39" t="s">
        <v>390</v>
      </c>
      <c r="D10" s="40">
        <v>8</v>
      </c>
      <c r="E10" s="41"/>
      <c r="F10" s="42"/>
      <c r="G10" s="41"/>
      <c r="H10" s="42"/>
      <c r="I10" s="41"/>
      <c r="J10" s="42"/>
      <c r="K10" s="43"/>
      <c r="L10" s="44"/>
    </row>
    <row r="11" spans="1:12" s="25" customFormat="1" ht="19.5" customHeight="1" x14ac:dyDescent="0.3">
      <c r="A11" s="37" t="s">
        <v>397</v>
      </c>
      <c r="B11" s="38" t="s">
        <v>398</v>
      </c>
      <c r="C11" s="39" t="s">
        <v>390</v>
      </c>
      <c r="D11" s="40">
        <v>53</v>
      </c>
      <c r="E11" s="41"/>
      <c r="F11" s="42"/>
      <c r="G11" s="41"/>
      <c r="H11" s="42"/>
      <c r="I11" s="41"/>
      <c r="J11" s="42"/>
      <c r="K11" s="43"/>
      <c r="L11" s="44"/>
    </row>
    <row r="12" spans="1:12" s="25" customFormat="1" ht="19.5" customHeight="1" x14ac:dyDescent="0.3">
      <c r="A12" s="37" t="s">
        <v>399</v>
      </c>
      <c r="B12" s="38" t="s">
        <v>400</v>
      </c>
      <c r="C12" s="39" t="s">
        <v>390</v>
      </c>
      <c r="D12" s="40">
        <v>193</v>
      </c>
      <c r="E12" s="41"/>
      <c r="F12" s="42"/>
      <c r="G12" s="41"/>
      <c r="H12" s="42"/>
      <c r="I12" s="41"/>
      <c r="J12" s="42"/>
      <c r="K12" s="43"/>
      <c r="L12" s="44"/>
    </row>
    <row r="13" spans="1:12" s="25" customFormat="1" ht="19.5" customHeight="1" x14ac:dyDescent="0.3">
      <c r="A13" s="37" t="s">
        <v>399</v>
      </c>
      <c r="B13" s="38" t="s">
        <v>401</v>
      </c>
      <c r="C13" s="39" t="s">
        <v>390</v>
      </c>
      <c r="D13" s="40">
        <v>19</v>
      </c>
      <c r="E13" s="41"/>
      <c r="F13" s="42"/>
      <c r="G13" s="41"/>
      <c r="H13" s="42"/>
      <c r="I13" s="41"/>
      <c r="J13" s="42"/>
      <c r="K13" s="43"/>
      <c r="L13" s="44"/>
    </row>
    <row r="14" spans="1:12" s="25" customFormat="1" ht="19.5" customHeight="1" x14ac:dyDescent="0.3">
      <c r="A14" s="37" t="s">
        <v>399</v>
      </c>
      <c r="B14" s="38" t="s">
        <v>402</v>
      </c>
      <c r="C14" s="39" t="s">
        <v>390</v>
      </c>
      <c r="D14" s="40">
        <v>20</v>
      </c>
      <c r="E14" s="41"/>
      <c r="F14" s="42"/>
      <c r="G14" s="41"/>
      <c r="H14" s="42"/>
      <c r="I14" s="41"/>
      <c r="J14" s="42"/>
      <c r="K14" s="43"/>
      <c r="L14" s="44"/>
    </row>
    <row r="15" spans="1:12" s="25" customFormat="1" ht="19.5" customHeight="1" x14ac:dyDescent="0.3">
      <c r="A15" s="37" t="s">
        <v>399</v>
      </c>
      <c r="B15" s="38" t="s">
        <v>403</v>
      </c>
      <c r="C15" s="39" t="s">
        <v>390</v>
      </c>
      <c r="D15" s="40">
        <v>17</v>
      </c>
      <c r="E15" s="41"/>
      <c r="F15" s="42"/>
      <c r="G15" s="41"/>
      <c r="H15" s="42"/>
      <c r="I15" s="41"/>
      <c r="J15" s="42"/>
      <c r="K15" s="43"/>
      <c r="L15" s="44"/>
    </row>
    <row r="16" spans="1:12" s="25" customFormat="1" ht="19.5" customHeight="1" x14ac:dyDescent="0.3">
      <c r="A16" s="37" t="s">
        <v>399</v>
      </c>
      <c r="B16" s="38" t="s">
        <v>404</v>
      </c>
      <c r="C16" s="39" t="s">
        <v>390</v>
      </c>
      <c r="D16" s="40">
        <v>17</v>
      </c>
      <c r="E16" s="41"/>
      <c r="F16" s="42"/>
      <c r="G16" s="41"/>
      <c r="H16" s="42"/>
      <c r="I16" s="41"/>
      <c r="J16" s="42"/>
      <c r="K16" s="43"/>
      <c r="L16" s="44"/>
    </row>
    <row r="17" spans="1:12" s="25" customFormat="1" ht="19.5" customHeight="1" x14ac:dyDescent="0.3">
      <c r="A17" s="37" t="s">
        <v>405</v>
      </c>
      <c r="B17" s="38" t="s">
        <v>406</v>
      </c>
      <c r="C17" s="39" t="s">
        <v>390</v>
      </c>
      <c r="D17" s="40">
        <v>184</v>
      </c>
      <c r="E17" s="41"/>
      <c r="F17" s="42"/>
      <c r="G17" s="41"/>
      <c r="H17" s="42"/>
      <c r="I17" s="41"/>
      <c r="J17" s="42"/>
      <c r="K17" s="43"/>
      <c r="L17" s="44"/>
    </row>
    <row r="18" spans="1:12" s="25" customFormat="1" ht="19.5" customHeight="1" x14ac:dyDescent="0.3">
      <c r="A18" s="37" t="s">
        <v>407</v>
      </c>
      <c r="B18" s="38" t="s">
        <v>408</v>
      </c>
      <c r="C18" s="39" t="s">
        <v>390</v>
      </c>
      <c r="D18" s="40">
        <v>19</v>
      </c>
      <c r="E18" s="41"/>
      <c r="F18" s="42"/>
      <c r="G18" s="41"/>
      <c r="H18" s="42"/>
      <c r="I18" s="41"/>
      <c r="J18" s="42"/>
      <c r="K18" s="43"/>
      <c r="L18" s="44"/>
    </row>
    <row r="19" spans="1:12" s="25" customFormat="1" ht="19.5" customHeight="1" x14ac:dyDescent="0.3">
      <c r="A19" s="37" t="s">
        <v>407</v>
      </c>
      <c r="B19" s="38" t="s">
        <v>409</v>
      </c>
      <c r="C19" s="39" t="s">
        <v>390</v>
      </c>
      <c r="D19" s="40">
        <v>17</v>
      </c>
      <c r="E19" s="41"/>
      <c r="F19" s="42"/>
      <c r="G19" s="41"/>
      <c r="H19" s="42"/>
      <c r="I19" s="41"/>
      <c r="J19" s="42"/>
      <c r="K19" s="43"/>
      <c r="L19" s="44"/>
    </row>
    <row r="20" spans="1:12" s="25" customFormat="1" ht="19.5" customHeight="1" x14ac:dyDescent="0.3">
      <c r="A20" s="37" t="s">
        <v>407</v>
      </c>
      <c r="B20" s="38" t="s">
        <v>410</v>
      </c>
      <c r="C20" s="39" t="s">
        <v>390</v>
      </c>
      <c r="D20" s="40">
        <v>17</v>
      </c>
      <c r="E20" s="41"/>
      <c r="F20" s="42"/>
      <c r="G20" s="41"/>
      <c r="H20" s="42"/>
      <c r="I20" s="41"/>
      <c r="J20" s="42"/>
      <c r="K20" s="43"/>
      <c r="L20" s="44"/>
    </row>
    <row r="21" spans="1:12" s="25" customFormat="1" ht="19.5" customHeight="1" x14ac:dyDescent="0.3">
      <c r="A21" s="37" t="s">
        <v>407</v>
      </c>
      <c r="B21" s="38" t="s">
        <v>411</v>
      </c>
      <c r="C21" s="39" t="s">
        <v>390</v>
      </c>
      <c r="D21" s="40">
        <v>20</v>
      </c>
      <c r="E21" s="41"/>
      <c r="F21" s="42"/>
      <c r="G21" s="41"/>
      <c r="H21" s="42"/>
      <c r="I21" s="41"/>
      <c r="J21" s="42"/>
      <c r="K21" s="43"/>
      <c r="L21" s="44"/>
    </row>
    <row r="22" spans="1:12" s="25" customFormat="1" ht="19.5" customHeight="1" x14ac:dyDescent="0.3">
      <c r="A22" s="37" t="s">
        <v>412</v>
      </c>
      <c r="B22" s="38" t="s">
        <v>413</v>
      </c>
      <c r="C22" s="39" t="s">
        <v>306</v>
      </c>
      <c r="D22" s="40">
        <v>5</v>
      </c>
      <c r="E22" s="41"/>
      <c r="F22" s="42"/>
      <c r="G22" s="41"/>
      <c r="H22" s="42"/>
      <c r="I22" s="41"/>
      <c r="J22" s="42"/>
      <c r="K22" s="43"/>
      <c r="L22" s="44"/>
    </row>
    <row r="23" spans="1:12" s="25" customFormat="1" ht="19.5" customHeight="1" x14ac:dyDescent="0.3">
      <c r="A23" s="37" t="s">
        <v>414</v>
      </c>
      <c r="B23" s="38" t="s">
        <v>415</v>
      </c>
      <c r="C23" s="39" t="s">
        <v>306</v>
      </c>
      <c r="D23" s="40">
        <v>5</v>
      </c>
      <c r="E23" s="41"/>
      <c r="F23" s="42"/>
      <c r="G23" s="41"/>
      <c r="H23" s="42"/>
      <c r="I23" s="41"/>
      <c r="J23" s="42"/>
      <c r="K23" s="43"/>
      <c r="L23" s="44"/>
    </row>
    <row r="24" spans="1:12" s="25" customFormat="1" ht="19.5" customHeight="1" x14ac:dyDescent="0.3">
      <c r="A24" s="37" t="s">
        <v>416</v>
      </c>
      <c r="B24" s="38" t="s">
        <v>417</v>
      </c>
      <c r="C24" s="39" t="s">
        <v>306</v>
      </c>
      <c r="D24" s="40">
        <v>14</v>
      </c>
      <c r="E24" s="41"/>
      <c r="F24" s="42"/>
      <c r="G24" s="41"/>
      <c r="H24" s="42"/>
      <c r="I24" s="41"/>
      <c r="J24" s="42"/>
      <c r="K24" s="43"/>
      <c r="L24" s="44"/>
    </row>
    <row r="25" spans="1:12" s="25" customFormat="1" ht="19.5" customHeight="1" x14ac:dyDescent="0.3">
      <c r="A25" s="37" t="s">
        <v>418</v>
      </c>
      <c r="B25" s="38" t="s">
        <v>419</v>
      </c>
      <c r="C25" s="39" t="s">
        <v>306</v>
      </c>
      <c r="D25" s="40">
        <v>4</v>
      </c>
      <c r="E25" s="41"/>
      <c r="F25" s="42"/>
      <c r="G25" s="41"/>
      <c r="H25" s="42"/>
      <c r="I25" s="41"/>
      <c r="J25" s="42"/>
      <c r="K25" s="43"/>
      <c r="L25" s="44"/>
    </row>
    <row r="26" spans="1:12" s="25" customFormat="1" ht="19.5" customHeight="1" x14ac:dyDescent="0.3">
      <c r="A26" s="37" t="s">
        <v>420</v>
      </c>
      <c r="B26" s="38" t="s">
        <v>421</v>
      </c>
      <c r="C26" s="39" t="s">
        <v>306</v>
      </c>
      <c r="D26" s="40">
        <v>3</v>
      </c>
      <c r="E26" s="41"/>
      <c r="F26" s="42"/>
      <c r="G26" s="41"/>
      <c r="H26" s="42"/>
      <c r="I26" s="41"/>
      <c r="J26" s="42"/>
      <c r="K26" s="43"/>
      <c r="L26" s="44"/>
    </row>
    <row r="27" spans="1:12" s="25" customFormat="1" ht="19.5" customHeight="1" x14ac:dyDescent="0.3">
      <c r="A27" s="37" t="s">
        <v>422</v>
      </c>
      <c r="B27" s="38" t="s">
        <v>423</v>
      </c>
      <c r="C27" s="39" t="s">
        <v>306</v>
      </c>
      <c r="D27" s="40">
        <v>7</v>
      </c>
      <c r="E27" s="41"/>
      <c r="F27" s="42"/>
      <c r="G27" s="41"/>
      <c r="H27" s="42"/>
      <c r="I27" s="41"/>
      <c r="J27" s="42"/>
      <c r="K27" s="43"/>
      <c r="L27" s="44"/>
    </row>
    <row r="28" spans="1:12" s="25" customFormat="1" ht="19.5" customHeight="1" x14ac:dyDescent="0.3">
      <c r="A28" s="37" t="s">
        <v>424</v>
      </c>
      <c r="B28" s="38" t="s">
        <v>425</v>
      </c>
      <c r="C28" s="39" t="s">
        <v>426</v>
      </c>
      <c r="D28" s="40">
        <v>1</v>
      </c>
      <c r="E28" s="41"/>
      <c r="F28" s="42"/>
      <c r="G28" s="41"/>
      <c r="H28" s="42"/>
      <c r="I28" s="41"/>
      <c r="J28" s="42"/>
      <c r="K28" s="43"/>
      <c r="L28" s="44"/>
    </row>
    <row r="29" spans="1:12" ht="20.100000000000001" customHeight="1" x14ac:dyDescent="0.3">
      <c r="A29" s="45" t="s">
        <v>432</v>
      </c>
      <c r="B29" s="46" t="s">
        <v>434</v>
      </c>
      <c r="C29" s="47" t="s">
        <v>437</v>
      </c>
      <c r="D29" s="48">
        <v>15</v>
      </c>
      <c r="E29" s="49"/>
      <c r="F29" s="49"/>
      <c r="G29" s="49"/>
      <c r="H29" s="49"/>
      <c r="I29" s="49"/>
      <c r="J29" s="49"/>
      <c r="K29" s="50"/>
      <c r="L29" s="51"/>
    </row>
    <row r="30" spans="1:12" ht="20.100000000000001" customHeight="1" x14ac:dyDescent="0.3">
      <c r="A30" s="45" t="s">
        <v>0</v>
      </c>
      <c r="B30" s="46" t="s">
        <v>435</v>
      </c>
      <c r="C30" s="47" t="s">
        <v>437</v>
      </c>
      <c r="D30" s="48">
        <v>2</v>
      </c>
      <c r="E30" s="49"/>
      <c r="F30" s="49"/>
      <c r="G30" s="49"/>
      <c r="H30" s="49"/>
      <c r="I30" s="49"/>
      <c r="J30" s="49"/>
      <c r="K30" s="50"/>
      <c r="L30" s="51"/>
    </row>
    <row r="31" spans="1:12" ht="20.100000000000001" customHeight="1" x14ac:dyDescent="0.3">
      <c r="A31" s="45" t="s">
        <v>433</v>
      </c>
      <c r="B31" s="52" t="s">
        <v>428</v>
      </c>
      <c r="C31" s="47" t="s">
        <v>183</v>
      </c>
      <c r="D31" s="48">
        <v>9</v>
      </c>
      <c r="E31" s="49"/>
      <c r="F31" s="49"/>
      <c r="G31" s="53"/>
      <c r="H31" s="49"/>
      <c r="I31" s="49"/>
      <c r="J31" s="49"/>
      <c r="K31" s="50"/>
      <c r="L31" s="51"/>
    </row>
    <row r="32" spans="1:12" ht="20.100000000000001" customHeight="1" x14ac:dyDescent="0.3">
      <c r="A32" s="45" t="s">
        <v>433</v>
      </c>
      <c r="B32" s="46" t="s">
        <v>429</v>
      </c>
      <c r="C32" s="47" t="s">
        <v>183</v>
      </c>
      <c r="D32" s="48">
        <v>12</v>
      </c>
      <c r="E32" s="49"/>
      <c r="F32" s="49"/>
      <c r="G32" s="53"/>
      <c r="H32" s="49"/>
      <c r="I32" s="49"/>
      <c r="J32" s="49"/>
      <c r="K32" s="50"/>
      <c r="L32" s="51"/>
    </row>
    <row r="33" spans="1:12" ht="20.100000000000001" customHeight="1" x14ac:dyDescent="0.3">
      <c r="A33" s="45" t="s">
        <v>433</v>
      </c>
      <c r="B33" s="46" t="s">
        <v>430</v>
      </c>
      <c r="C33" s="47" t="s">
        <v>183</v>
      </c>
      <c r="D33" s="48">
        <v>1</v>
      </c>
      <c r="E33" s="49"/>
      <c r="F33" s="49"/>
      <c r="G33" s="53"/>
      <c r="H33" s="49"/>
      <c r="I33" s="49"/>
      <c r="J33" s="49"/>
      <c r="K33" s="50"/>
      <c r="L33" s="51"/>
    </row>
    <row r="34" spans="1:12" ht="20.100000000000001" customHeight="1" x14ac:dyDescent="0.3">
      <c r="A34" s="45" t="s">
        <v>433</v>
      </c>
      <c r="B34" s="46" t="s">
        <v>342</v>
      </c>
      <c r="C34" s="47" t="s">
        <v>183</v>
      </c>
      <c r="D34" s="48">
        <v>3</v>
      </c>
      <c r="E34" s="49"/>
      <c r="F34" s="49"/>
      <c r="G34" s="53"/>
      <c r="H34" s="49"/>
      <c r="I34" s="49"/>
      <c r="J34" s="49"/>
      <c r="K34" s="50"/>
      <c r="L34" s="51"/>
    </row>
    <row r="35" spans="1:12" ht="20.100000000000001" customHeight="1" x14ac:dyDescent="0.3">
      <c r="A35" s="45" t="s">
        <v>330</v>
      </c>
      <c r="B35" s="46" t="s">
        <v>436</v>
      </c>
      <c r="C35" s="47" t="s">
        <v>437</v>
      </c>
      <c r="D35" s="48">
        <v>3</v>
      </c>
      <c r="E35" s="49"/>
      <c r="F35" s="49"/>
      <c r="G35" s="53"/>
      <c r="H35" s="49"/>
      <c r="I35" s="49"/>
      <c r="J35" s="49"/>
      <c r="K35" s="50"/>
      <c r="L35" s="51"/>
    </row>
    <row r="36" spans="1:12" s="59" customFormat="1" ht="20.100000000000001" customHeight="1" x14ac:dyDescent="0.3">
      <c r="A36" s="54" t="s">
        <v>427</v>
      </c>
      <c r="B36" s="55"/>
      <c r="C36" s="54"/>
      <c r="D36" s="56"/>
      <c r="E36" s="57"/>
      <c r="F36" s="57"/>
      <c r="G36" s="57"/>
      <c r="H36" s="57"/>
      <c r="I36" s="57"/>
      <c r="J36" s="57"/>
      <c r="K36" s="57"/>
      <c r="L36" s="58"/>
    </row>
    <row r="37" spans="1:12" s="66" customFormat="1" ht="18" customHeight="1" x14ac:dyDescent="0.3">
      <c r="A37" s="60"/>
      <c r="B37" s="61"/>
      <c r="C37" s="62"/>
      <c r="D37" s="63"/>
      <c r="E37" s="64"/>
      <c r="F37" s="64"/>
      <c r="G37" s="64"/>
      <c r="H37" s="64"/>
      <c r="I37" s="64"/>
      <c r="J37" s="64"/>
      <c r="K37" s="64"/>
      <c r="L37" s="65"/>
    </row>
    <row r="38" spans="1:12" s="66" customFormat="1" ht="18" customHeight="1" x14ac:dyDescent="0.3">
      <c r="A38" s="60"/>
      <c r="B38" s="61"/>
      <c r="C38" s="62"/>
      <c r="D38" s="63"/>
      <c r="E38" s="64"/>
      <c r="F38" s="64"/>
      <c r="G38" s="64"/>
      <c r="H38" s="64"/>
      <c r="I38" s="64"/>
      <c r="J38" s="64"/>
      <c r="K38" s="64"/>
      <c r="L38" s="65"/>
    </row>
    <row r="39" spans="1:12" ht="18" customHeight="1" x14ac:dyDescent="0.3">
      <c r="A39" s="67"/>
      <c r="B39" s="68"/>
      <c r="C39" s="69"/>
      <c r="D39" s="70"/>
      <c r="E39" s="23"/>
      <c r="F39" s="23"/>
      <c r="G39" s="23"/>
      <c r="H39" s="23"/>
      <c r="I39" s="23"/>
      <c r="J39" s="23"/>
      <c r="K39" s="23"/>
      <c r="L39" s="71"/>
    </row>
    <row r="40" spans="1:12" ht="18" customHeight="1" x14ac:dyDescent="0.3">
      <c r="A40" s="67"/>
      <c r="B40" s="68"/>
      <c r="C40" s="69"/>
      <c r="D40" s="70"/>
      <c r="E40" s="23"/>
      <c r="F40" s="23"/>
      <c r="G40" s="23"/>
      <c r="H40" s="23"/>
      <c r="I40" s="23"/>
      <c r="J40" s="23"/>
      <c r="K40" s="23"/>
      <c r="L40" s="71"/>
    </row>
    <row r="41" spans="1:12" ht="18" customHeight="1" x14ac:dyDescent="0.3">
      <c r="A41" s="67"/>
      <c r="B41" s="68"/>
      <c r="C41" s="69"/>
      <c r="D41" s="70"/>
      <c r="E41" s="23"/>
      <c r="F41" s="23"/>
      <c r="G41" s="23"/>
      <c r="H41" s="23"/>
      <c r="I41" s="23"/>
      <c r="J41" s="23"/>
      <c r="K41" s="23"/>
      <c r="L41" s="71"/>
    </row>
    <row r="42" spans="1:12" ht="18" customHeight="1" x14ac:dyDescent="0.3">
      <c r="A42" s="67"/>
      <c r="B42" s="68"/>
      <c r="C42" s="69"/>
      <c r="D42" s="70"/>
      <c r="E42" s="23"/>
      <c r="F42" s="23"/>
      <c r="G42" s="23"/>
      <c r="H42" s="23"/>
      <c r="I42" s="23"/>
      <c r="J42" s="23"/>
      <c r="K42" s="23"/>
      <c r="L42" s="71"/>
    </row>
    <row r="43" spans="1:12" ht="18" customHeight="1" x14ac:dyDescent="0.3">
      <c r="A43" s="67"/>
      <c r="B43" s="68"/>
      <c r="C43" s="69"/>
      <c r="D43" s="70"/>
      <c r="E43" s="23"/>
      <c r="F43" s="23"/>
      <c r="G43" s="23"/>
      <c r="H43" s="23"/>
      <c r="I43" s="23"/>
      <c r="J43" s="23"/>
      <c r="K43" s="23"/>
      <c r="L43" s="71"/>
    </row>
    <row r="44" spans="1:12" ht="18" customHeight="1" x14ac:dyDescent="0.3">
      <c r="A44" s="67"/>
      <c r="B44" s="68"/>
      <c r="C44" s="69"/>
      <c r="D44" s="70"/>
      <c r="E44" s="23"/>
      <c r="F44" s="23"/>
      <c r="G44" s="23"/>
      <c r="H44" s="23"/>
      <c r="I44" s="23"/>
      <c r="J44" s="23"/>
      <c r="K44" s="23"/>
      <c r="L44" s="71"/>
    </row>
    <row r="45" spans="1:12" ht="18" customHeight="1" x14ac:dyDescent="0.3">
      <c r="A45" s="67"/>
      <c r="B45" s="68"/>
      <c r="C45" s="69"/>
      <c r="D45" s="70"/>
      <c r="E45" s="23"/>
      <c r="F45" s="23"/>
      <c r="G45" s="23"/>
      <c r="H45" s="23"/>
      <c r="I45" s="23"/>
      <c r="J45" s="23"/>
      <c r="K45" s="23"/>
      <c r="L45" s="71"/>
    </row>
    <row r="46" spans="1:12" ht="18" customHeight="1" x14ac:dyDescent="0.3">
      <c r="A46" s="67"/>
      <c r="B46" s="68"/>
      <c r="C46" s="69"/>
      <c r="D46" s="70"/>
      <c r="E46" s="23"/>
      <c r="F46" s="23"/>
      <c r="G46" s="23"/>
      <c r="H46" s="23"/>
      <c r="I46" s="23"/>
      <c r="J46" s="23"/>
      <c r="K46" s="23"/>
      <c r="L46" s="71"/>
    </row>
    <row r="47" spans="1:12" ht="18" customHeight="1" x14ac:dyDescent="0.3">
      <c r="A47" s="67"/>
      <c r="B47" s="68"/>
      <c r="C47" s="69"/>
      <c r="D47" s="70"/>
      <c r="E47" s="23"/>
      <c r="F47" s="23"/>
      <c r="G47" s="23"/>
      <c r="H47" s="23"/>
      <c r="I47" s="23"/>
      <c r="J47" s="23"/>
      <c r="K47" s="23"/>
      <c r="L47" s="71"/>
    </row>
    <row r="48" spans="1:12" ht="18" customHeight="1" x14ac:dyDescent="0.3">
      <c r="A48" s="67"/>
      <c r="B48" s="68"/>
      <c r="C48" s="69"/>
      <c r="D48" s="70"/>
      <c r="E48" s="23"/>
      <c r="F48" s="23"/>
      <c r="G48" s="23"/>
      <c r="H48" s="23"/>
      <c r="I48" s="23"/>
      <c r="J48" s="23"/>
      <c r="K48" s="23"/>
      <c r="L48" s="71"/>
    </row>
    <row r="49" spans="1:12" ht="18" customHeight="1" x14ac:dyDescent="0.3">
      <c r="A49" s="67"/>
      <c r="B49" s="68"/>
      <c r="C49" s="69"/>
      <c r="D49" s="70"/>
      <c r="E49" s="23"/>
      <c r="F49" s="23"/>
      <c r="G49" s="23"/>
      <c r="H49" s="23"/>
      <c r="I49" s="23"/>
      <c r="J49" s="23"/>
      <c r="K49" s="23"/>
      <c r="L49" s="71"/>
    </row>
    <row r="50" spans="1:12" ht="18" customHeight="1" x14ac:dyDescent="0.3">
      <c r="A50" s="67"/>
      <c r="B50" s="68"/>
      <c r="C50" s="69"/>
      <c r="D50" s="70"/>
      <c r="E50" s="23"/>
      <c r="F50" s="23"/>
      <c r="G50" s="23"/>
      <c r="H50" s="23"/>
      <c r="I50" s="23"/>
      <c r="J50" s="23"/>
      <c r="K50" s="23"/>
      <c r="L50" s="71"/>
    </row>
    <row r="51" spans="1:12" ht="18" customHeight="1" x14ac:dyDescent="0.3">
      <c r="A51" s="67"/>
      <c r="B51" s="68"/>
      <c r="C51" s="69"/>
      <c r="D51" s="70"/>
      <c r="E51" s="23"/>
      <c r="F51" s="23"/>
      <c r="G51" s="23"/>
      <c r="H51" s="23"/>
      <c r="I51" s="23"/>
      <c r="J51" s="23"/>
      <c r="K51" s="23"/>
      <c r="L51" s="71"/>
    </row>
    <row r="52" spans="1:12" ht="18" customHeight="1" x14ac:dyDescent="0.3">
      <c r="A52" s="67"/>
      <c r="B52" s="68"/>
      <c r="C52" s="69"/>
      <c r="D52" s="70"/>
      <c r="E52" s="23"/>
      <c r="F52" s="23"/>
      <c r="G52" s="23"/>
      <c r="H52" s="23"/>
      <c r="I52" s="23"/>
      <c r="J52" s="23"/>
      <c r="K52" s="23"/>
      <c r="L52" s="71"/>
    </row>
    <row r="53" spans="1:12" ht="18" customHeight="1" x14ac:dyDescent="0.3">
      <c r="A53" s="67"/>
      <c r="B53" s="68"/>
      <c r="C53" s="69"/>
      <c r="D53" s="70"/>
      <c r="E53" s="23"/>
      <c r="F53" s="23"/>
      <c r="G53" s="23"/>
      <c r="H53" s="23"/>
      <c r="I53" s="23"/>
      <c r="J53" s="23"/>
      <c r="K53" s="23"/>
      <c r="L53" s="71"/>
    </row>
    <row r="54" spans="1:12" ht="18" customHeight="1" x14ac:dyDescent="0.3">
      <c r="A54" s="67"/>
      <c r="B54" s="68"/>
      <c r="C54" s="69"/>
      <c r="D54" s="70"/>
      <c r="E54" s="23"/>
      <c r="F54" s="23"/>
      <c r="G54" s="23"/>
      <c r="H54" s="23"/>
      <c r="I54" s="23"/>
      <c r="J54" s="23"/>
      <c r="K54" s="23"/>
      <c r="L54" s="71"/>
    </row>
    <row r="55" spans="1:12" ht="18" customHeight="1" x14ac:dyDescent="0.3">
      <c r="A55" s="67"/>
      <c r="B55" s="68"/>
      <c r="C55" s="69"/>
      <c r="D55" s="70"/>
      <c r="E55" s="23"/>
      <c r="F55" s="23"/>
      <c r="G55" s="23"/>
      <c r="H55" s="23"/>
      <c r="I55" s="23"/>
      <c r="J55" s="23"/>
      <c r="K55" s="23"/>
      <c r="L55" s="71"/>
    </row>
    <row r="56" spans="1:12" ht="18" customHeight="1" x14ac:dyDescent="0.3">
      <c r="A56" s="67"/>
      <c r="B56" s="68"/>
      <c r="C56" s="69"/>
      <c r="D56" s="70"/>
      <c r="E56" s="23"/>
      <c r="F56" s="23"/>
      <c r="G56" s="23"/>
      <c r="H56" s="23"/>
      <c r="I56" s="23"/>
      <c r="J56" s="23"/>
      <c r="K56" s="23"/>
      <c r="L56" s="71"/>
    </row>
    <row r="57" spans="1:12" ht="18" customHeight="1" x14ac:dyDescent="0.3">
      <c r="A57" s="67"/>
      <c r="B57" s="68"/>
      <c r="C57" s="69"/>
      <c r="D57" s="70"/>
      <c r="E57" s="23"/>
      <c r="F57" s="23"/>
      <c r="G57" s="23"/>
      <c r="H57" s="23"/>
      <c r="I57" s="23"/>
      <c r="J57" s="23"/>
      <c r="K57" s="23"/>
      <c r="L57" s="71"/>
    </row>
    <row r="58" spans="1:12" ht="18" customHeight="1" x14ac:dyDescent="0.3">
      <c r="A58" s="67"/>
      <c r="B58" s="68"/>
      <c r="C58" s="69"/>
      <c r="D58" s="70"/>
      <c r="E58" s="23"/>
      <c r="F58" s="23"/>
      <c r="G58" s="23"/>
      <c r="H58" s="23"/>
      <c r="I58" s="23"/>
      <c r="J58" s="23"/>
      <c r="K58" s="23"/>
      <c r="L58" s="71"/>
    </row>
    <row r="59" spans="1:12" ht="18" customHeight="1" x14ac:dyDescent="0.3">
      <c r="A59" s="67"/>
      <c r="B59" s="68"/>
      <c r="C59" s="69"/>
      <c r="D59" s="70"/>
      <c r="E59" s="23"/>
      <c r="F59" s="23"/>
      <c r="G59" s="23"/>
      <c r="H59" s="23"/>
      <c r="I59" s="23"/>
      <c r="J59" s="23"/>
      <c r="K59" s="23"/>
      <c r="L59" s="71"/>
    </row>
    <row r="60" spans="1:12" ht="18" customHeight="1" x14ac:dyDescent="0.3">
      <c r="A60" s="67"/>
      <c r="B60" s="68"/>
      <c r="C60" s="69"/>
      <c r="D60" s="70"/>
      <c r="E60" s="23"/>
      <c r="F60" s="23"/>
      <c r="G60" s="23"/>
      <c r="H60" s="23"/>
      <c r="I60" s="23"/>
      <c r="J60" s="23"/>
      <c r="K60" s="23"/>
      <c r="L60" s="71"/>
    </row>
    <row r="61" spans="1:12" ht="18" customHeight="1" x14ac:dyDescent="0.3">
      <c r="A61" s="67"/>
      <c r="B61" s="68"/>
      <c r="C61" s="69"/>
      <c r="D61" s="70"/>
      <c r="E61" s="23"/>
      <c r="F61" s="23"/>
      <c r="G61" s="23"/>
      <c r="H61" s="23"/>
      <c r="I61" s="23"/>
      <c r="J61" s="23"/>
      <c r="K61" s="23"/>
      <c r="L61" s="71"/>
    </row>
    <row r="62" spans="1:12" ht="18" customHeight="1" x14ac:dyDescent="0.3">
      <c r="A62" s="67"/>
      <c r="B62" s="68"/>
      <c r="C62" s="69"/>
      <c r="D62" s="70"/>
      <c r="E62" s="23"/>
      <c r="F62" s="23"/>
      <c r="G62" s="23"/>
      <c r="H62" s="23"/>
      <c r="I62" s="23"/>
      <c r="J62" s="23"/>
      <c r="K62" s="23"/>
      <c r="L62" s="71"/>
    </row>
    <row r="63" spans="1:12" ht="18" customHeight="1" x14ac:dyDescent="0.3">
      <c r="A63" s="67"/>
      <c r="B63" s="68"/>
      <c r="C63" s="69"/>
      <c r="D63" s="70"/>
      <c r="E63" s="23"/>
      <c r="F63" s="23"/>
      <c r="G63" s="23"/>
      <c r="H63" s="23"/>
      <c r="I63" s="23"/>
      <c r="J63" s="23"/>
      <c r="K63" s="23"/>
      <c r="L63" s="71"/>
    </row>
    <row r="64" spans="1:12" ht="18" customHeight="1" x14ac:dyDescent="0.3">
      <c r="A64" s="67"/>
      <c r="B64" s="68"/>
      <c r="C64" s="69"/>
      <c r="D64" s="70"/>
      <c r="E64" s="23"/>
      <c r="F64" s="23"/>
      <c r="G64" s="23"/>
      <c r="H64" s="23"/>
      <c r="I64" s="23"/>
      <c r="J64" s="23"/>
      <c r="K64" s="23"/>
      <c r="L64" s="71"/>
    </row>
    <row r="65" spans="1:12" ht="18" customHeight="1" x14ac:dyDescent="0.3">
      <c r="A65" s="67"/>
      <c r="B65" s="68"/>
      <c r="C65" s="69"/>
      <c r="D65" s="70"/>
      <c r="E65" s="23"/>
      <c r="F65" s="23"/>
      <c r="G65" s="23"/>
      <c r="H65" s="23"/>
      <c r="I65" s="23"/>
      <c r="J65" s="23"/>
      <c r="K65" s="23"/>
      <c r="L65" s="71"/>
    </row>
    <row r="66" spans="1:12" ht="18" customHeight="1" x14ac:dyDescent="0.3">
      <c r="A66" s="67"/>
      <c r="B66" s="68"/>
      <c r="C66" s="69"/>
      <c r="D66" s="70"/>
      <c r="E66" s="23"/>
      <c r="F66" s="23"/>
      <c r="G66" s="23"/>
      <c r="H66" s="23"/>
      <c r="I66" s="23"/>
      <c r="J66" s="23"/>
      <c r="K66" s="23"/>
      <c r="L66" s="71"/>
    </row>
    <row r="67" spans="1:12" ht="18" customHeight="1" x14ac:dyDescent="0.3">
      <c r="A67" s="67"/>
      <c r="B67" s="68"/>
      <c r="C67" s="69"/>
      <c r="D67" s="70"/>
      <c r="E67" s="23"/>
      <c r="F67" s="23"/>
      <c r="G67" s="23"/>
      <c r="H67" s="23"/>
      <c r="I67" s="23"/>
      <c r="J67" s="23"/>
      <c r="K67" s="23"/>
      <c r="L67" s="71"/>
    </row>
    <row r="68" spans="1:12" ht="18" customHeight="1" x14ac:dyDescent="0.3">
      <c r="A68" s="67"/>
      <c r="B68" s="68"/>
      <c r="C68" s="69"/>
      <c r="D68" s="70"/>
      <c r="E68" s="23"/>
      <c r="F68" s="23"/>
      <c r="G68" s="23"/>
      <c r="H68" s="23"/>
      <c r="I68" s="23"/>
      <c r="J68" s="23"/>
      <c r="K68" s="23"/>
      <c r="L68" s="71"/>
    </row>
    <row r="69" spans="1:12" ht="18" customHeight="1" x14ac:dyDescent="0.3">
      <c r="A69" s="67"/>
      <c r="B69" s="68"/>
      <c r="C69" s="69"/>
      <c r="D69" s="70"/>
      <c r="E69" s="23"/>
      <c r="F69" s="23"/>
      <c r="G69" s="23"/>
      <c r="H69" s="23"/>
      <c r="I69" s="23"/>
      <c r="J69" s="23"/>
      <c r="K69" s="23"/>
      <c r="L69" s="71"/>
    </row>
    <row r="70" spans="1:12" ht="18" customHeight="1" x14ac:dyDescent="0.3">
      <c r="A70" s="67"/>
      <c r="B70" s="68"/>
      <c r="C70" s="69"/>
      <c r="D70" s="70"/>
      <c r="E70" s="23"/>
      <c r="F70" s="23"/>
      <c r="G70" s="23"/>
      <c r="H70" s="23"/>
      <c r="I70" s="23"/>
      <c r="J70" s="23"/>
      <c r="K70" s="23"/>
      <c r="L70" s="71"/>
    </row>
    <row r="71" spans="1:12" ht="18" customHeight="1" x14ac:dyDescent="0.3">
      <c r="A71" s="67"/>
      <c r="B71" s="68"/>
      <c r="C71" s="69"/>
      <c r="D71" s="70"/>
      <c r="E71" s="23"/>
      <c r="F71" s="23"/>
      <c r="G71" s="23"/>
      <c r="H71" s="23"/>
      <c r="I71" s="23"/>
      <c r="J71" s="23"/>
      <c r="K71" s="23"/>
      <c r="L71" s="71"/>
    </row>
    <row r="72" spans="1:12" ht="18" customHeight="1" x14ac:dyDescent="0.3">
      <c r="A72" s="67"/>
      <c r="B72" s="68"/>
      <c r="C72" s="69"/>
      <c r="D72" s="70"/>
      <c r="E72" s="23"/>
      <c r="F72" s="23"/>
      <c r="G72" s="23"/>
      <c r="H72" s="23"/>
      <c r="I72" s="23"/>
      <c r="J72" s="23"/>
      <c r="K72" s="23"/>
      <c r="L72" s="71"/>
    </row>
    <row r="73" spans="1:12" ht="18" customHeight="1" x14ac:dyDescent="0.3">
      <c r="A73" s="67"/>
      <c r="B73" s="68"/>
      <c r="C73" s="69"/>
      <c r="D73" s="70"/>
      <c r="E73" s="23"/>
      <c r="F73" s="23"/>
      <c r="G73" s="23"/>
      <c r="H73" s="23"/>
      <c r="I73" s="23"/>
      <c r="J73" s="23"/>
      <c r="K73" s="23"/>
      <c r="L73" s="71"/>
    </row>
    <row r="74" spans="1:12" ht="18" customHeight="1" x14ac:dyDescent="0.3">
      <c r="A74" s="67"/>
      <c r="B74" s="68"/>
      <c r="C74" s="69"/>
      <c r="D74" s="70"/>
      <c r="E74" s="23"/>
      <c r="F74" s="23"/>
      <c r="G74" s="23"/>
      <c r="H74" s="23"/>
      <c r="I74" s="23"/>
      <c r="J74" s="23"/>
      <c r="K74" s="23"/>
      <c r="L74" s="71"/>
    </row>
    <row r="75" spans="1:12" ht="18" customHeight="1" x14ac:dyDescent="0.3">
      <c r="A75" s="67"/>
      <c r="B75" s="68"/>
      <c r="C75" s="69"/>
      <c r="D75" s="70"/>
      <c r="E75" s="23"/>
      <c r="F75" s="23"/>
      <c r="G75" s="23"/>
      <c r="H75" s="23"/>
      <c r="I75" s="23"/>
      <c r="J75" s="23"/>
      <c r="K75" s="23"/>
      <c r="L75" s="71"/>
    </row>
    <row r="76" spans="1:12" ht="18" customHeight="1" x14ac:dyDescent="0.3">
      <c r="A76" s="67"/>
      <c r="B76" s="68"/>
      <c r="C76" s="69"/>
      <c r="D76" s="70"/>
      <c r="E76" s="23"/>
      <c r="F76" s="23"/>
      <c r="G76" s="23"/>
      <c r="H76" s="23"/>
      <c r="I76" s="23"/>
      <c r="J76" s="23"/>
      <c r="K76" s="23"/>
      <c r="L76" s="71"/>
    </row>
    <row r="77" spans="1:12" ht="18" customHeight="1" x14ac:dyDescent="0.3">
      <c r="A77" s="67"/>
      <c r="B77" s="68"/>
      <c r="C77" s="69"/>
      <c r="D77" s="70"/>
      <c r="E77" s="23"/>
      <c r="F77" s="23"/>
      <c r="G77" s="23"/>
      <c r="H77" s="23"/>
      <c r="I77" s="23"/>
      <c r="J77" s="23"/>
      <c r="K77" s="23"/>
      <c r="L77" s="71"/>
    </row>
    <row r="78" spans="1:12" ht="18" customHeight="1" x14ac:dyDescent="0.3">
      <c r="A78" s="67"/>
      <c r="B78" s="68"/>
      <c r="C78" s="69"/>
      <c r="D78" s="70"/>
      <c r="E78" s="23"/>
      <c r="F78" s="23"/>
      <c r="G78" s="23"/>
      <c r="H78" s="23"/>
      <c r="I78" s="23"/>
      <c r="J78" s="23"/>
      <c r="K78" s="23"/>
      <c r="L78" s="71"/>
    </row>
    <row r="79" spans="1:12" ht="18" customHeight="1" x14ac:dyDescent="0.3">
      <c r="A79" s="67"/>
      <c r="B79" s="68"/>
      <c r="C79" s="69"/>
      <c r="D79" s="70"/>
      <c r="E79" s="23"/>
      <c r="F79" s="23"/>
      <c r="G79" s="23"/>
      <c r="H79" s="23"/>
      <c r="I79" s="23"/>
      <c r="J79" s="23"/>
      <c r="K79" s="23"/>
      <c r="L79" s="71"/>
    </row>
    <row r="80" spans="1:12" ht="18" customHeight="1" x14ac:dyDescent="0.3">
      <c r="A80" s="67"/>
      <c r="B80" s="68"/>
      <c r="C80" s="69"/>
      <c r="D80" s="70"/>
      <c r="E80" s="23"/>
      <c r="F80" s="23"/>
      <c r="G80" s="23"/>
      <c r="H80" s="23"/>
      <c r="I80" s="23"/>
      <c r="J80" s="23"/>
      <c r="K80" s="23"/>
      <c r="L80" s="71"/>
    </row>
    <row r="81" spans="1:12" ht="18" customHeight="1" x14ac:dyDescent="0.3">
      <c r="A81" s="67"/>
      <c r="B81" s="68"/>
      <c r="C81" s="69"/>
      <c r="D81" s="70"/>
      <c r="E81" s="23"/>
      <c r="F81" s="23"/>
      <c r="G81" s="23"/>
      <c r="H81" s="23"/>
      <c r="I81" s="23"/>
      <c r="J81" s="23"/>
      <c r="K81" s="23"/>
      <c r="L81" s="71"/>
    </row>
    <row r="82" spans="1:12" ht="18" customHeight="1" x14ac:dyDescent="0.3">
      <c r="A82" s="67"/>
      <c r="B82" s="68"/>
      <c r="C82" s="69"/>
      <c r="D82" s="70"/>
      <c r="E82" s="23"/>
      <c r="F82" s="23"/>
      <c r="G82" s="23"/>
      <c r="H82" s="23"/>
      <c r="I82" s="23"/>
      <c r="J82" s="23"/>
      <c r="K82" s="23"/>
      <c r="L82" s="71"/>
    </row>
    <row r="83" spans="1:12" ht="18" customHeight="1" x14ac:dyDescent="0.3">
      <c r="A83" s="67"/>
      <c r="B83" s="68"/>
      <c r="C83" s="69"/>
      <c r="D83" s="70"/>
      <c r="E83" s="23"/>
      <c r="F83" s="23"/>
      <c r="G83" s="23"/>
      <c r="H83" s="23"/>
      <c r="I83" s="23"/>
      <c r="J83" s="23"/>
      <c r="K83" s="23"/>
      <c r="L83" s="71"/>
    </row>
    <row r="84" spans="1:12" ht="18" customHeight="1" x14ac:dyDescent="0.3">
      <c r="A84" s="67"/>
      <c r="B84" s="68"/>
      <c r="C84" s="69"/>
      <c r="D84" s="70"/>
      <c r="E84" s="23"/>
      <c r="F84" s="23"/>
      <c r="G84" s="23"/>
      <c r="H84" s="23"/>
      <c r="I84" s="23"/>
      <c r="J84" s="23"/>
      <c r="K84" s="23"/>
      <c r="L84" s="71"/>
    </row>
    <row r="85" spans="1:12" ht="18" customHeight="1" x14ac:dyDescent="0.3">
      <c r="A85" s="67"/>
      <c r="B85" s="68"/>
      <c r="C85" s="69"/>
      <c r="D85" s="70"/>
      <c r="E85" s="23"/>
      <c r="F85" s="23"/>
      <c r="G85" s="23"/>
      <c r="H85" s="23"/>
      <c r="I85" s="23"/>
      <c r="J85" s="23"/>
      <c r="K85" s="23"/>
      <c r="L85" s="71"/>
    </row>
    <row r="86" spans="1:12" ht="18" customHeight="1" x14ac:dyDescent="0.3">
      <c r="A86" s="67"/>
      <c r="B86" s="68"/>
      <c r="C86" s="69"/>
      <c r="D86" s="70"/>
      <c r="E86" s="23"/>
      <c r="F86" s="23"/>
      <c r="G86" s="23"/>
      <c r="H86" s="23"/>
      <c r="I86" s="23"/>
      <c r="J86" s="23"/>
      <c r="K86" s="23"/>
      <c r="L86" s="71"/>
    </row>
    <row r="87" spans="1:12" ht="18" customHeight="1" x14ac:dyDescent="0.3">
      <c r="A87" s="67"/>
      <c r="B87" s="68"/>
      <c r="C87" s="69"/>
      <c r="D87" s="70"/>
      <c r="E87" s="23"/>
      <c r="F87" s="23"/>
      <c r="G87" s="23"/>
      <c r="H87" s="23"/>
      <c r="I87" s="23"/>
      <c r="J87" s="23"/>
      <c r="K87" s="23"/>
      <c r="L87" s="71"/>
    </row>
    <row r="88" spans="1:12" ht="18" customHeight="1" x14ac:dyDescent="0.3">
      <c r="A88" s="67"/>
      <c r="B88" s="68"/>
      <c r="C88" s="69"/>
      <c r="D88" s="70"/>
      <c r="E88" s="23"/>
      <c r="F88" s="23"/>
      <c r="G88" s="23"/>
      <c r="H88" s="23"/>
      <c r="I88" s="23"/>
      <c r="J88" s="23"/>
      <c r="K88" s="23"/>
      <c r="L88" s="71"/>
    </row>
    <row r="89" spans="1:12" ht="18" customHeight="1" x14ac:dyDescent="0.3">
      <c r="A89" s="67"/>
      <c r="B89" s="68"/>
      <c r="C89" s="69"/>
      <c r="D89" s="70"/>
      <c r="E89" s="23"/>
      <c r="F89" s="23"/>
      <c r="G89" s="23"/>
      <c r="H89" s="23"/>
      <c r="I89" s="23"/>
      <c r="J89" s="23"/>
      <c r="K89" s="23"/>
      <c r="L89" s="71"/>
    </row>
    <row r="90" spans="1:12" ht="18" customHeight="1" x14ac:dyDescent="0.3">
      <c r="A90" s="67"/>
      <c r="B90" s="68"/>
      <c r="C90" s="69"/>
      <c r="D90" s="70"/>
      <c r="E90" s="23"/>
      <c r="F90" s="23"/>
      <c r="G90" s="23"/>
      <c r="H90" s="23"/>
      <c r="I90" s="23"/>
      <c r="J90" s="23"/>
      <c r="K90" s="23"/>
      <c r="L90" s="71"/>
    </row>
    <row r="91" spans="1:12" ht="18" customHeight="1" x14ac:dyDescent="0.3">
      <c r="A91" s="67"/>
      <c r="B91" s="68"/>
      <c r="C91" s="69"/>
      <c r="D91" s="70"/>
      <c r="E91" s="23"/>
      <c r="F91" s="23"/>
      <c r="G91" s="23"/>
      <c r="H91" s="23"/>
      <c r="I91" s="23"/>
      <c r="J91" s="23"/>
      <c r="K91" s="23"/>
      <c r="L91" s="71"/>
    </row>
    <row r="92" spans="1:12" ht="18" customHeight="1" x14ac:dyDescent="0.3">
      <c r="A92" s="67"/>
      <c r="B92" s="68"/>
      <c r="C92" s="69"/>
      <c r="D92" s="70"/>
      <c r="E92" s="23"/>
      <c r="F92" s="23"/>
      <c r="G92" s="23"/>
      <c r="H92" s="23"/>
      <c r="I92" s="23"/>
      <c r="J92" s="23"/>
      <c r="K92" s="23"/>
      <c r="L92" s="71"/>
    </row>
    <row r="93" spans="1:12" ht="18" customHeight="1" x14ac:dyDescent="0.3">
      <c r="A93" s="67"/>
      <c r="B93" s="68"/>
      <c r="C93" s="69"/>
      <c r="D93" s="70"/>
      <c r="E93" s="23"/>
      <c r="F93" s="23"/>
      <c r="G93" s="23"/>
      <c r="H93" s="23"/>
      <c r="I93" s="23"/>
      <c r="J93" s="23"/>
      <c r="K93" s="23"/>
      <c r="L93" s="71"/>
    </row>
    <row r="94" spans="1:12" ht="18" customHeight="1" x14ac:dyDescent="0.3">
      <c r="A94" s="67"/>
      <c r="B94" s="68"/>
      <c r="C94" s="69"/>
      <c r="D94" s="70"/>
      <c r="E94" s="23"/>
      <c r="F94" s="23"/>
      <c r="G94" s="23"/>
      <c r="H94" s="23"/>
      <c r="I94" s="23"/>
      <c r="J94" s="23"/>
      <c r="K94" s="23"/>
      <c r="L94" s="71"/>
    </row>
    <row r="95" spans="1:12" ht="18" customHeight="1" x14ac:dyDescent="0.3">
      <c r="A95" s="67"/>
      <c r="B95" s="68"/>
      <c r="C95" s="69"/>
      <c r="D95" s="70"/>
      <c r="E95" s="23"/>
      <c r="F95" s="23"/>
      <c r="G95" s="23"/>
      <c r="H95" s="23"/>
      <c r="I95" s="23"/>
      <c r="J95" s="23"/>
      <c r="K95" s="23"/>
      <c r="L95" s="71"/>
    </row>
    <row r="96" spans="1:12" ht="18" customHeight="1" x14ac:dyDescent="0.3">
      <c r="A96" s="67"/>
      <c r="B96" s="68"/>
      <c r="C96" s="69"/>
      <c r="D96" s="70"/>
      <c r="E96" s="23"/>
      <c r="F96" s="23"/>
      <c r="G96" s="23"/>
      <c r="H96" s="23"/>
      <c r="I96" s="23"/>
      <c r="J96" s="23"/>
      <c r="K96" s="23"/>
      <c r="L96" s="71"/>
    </row>
    <row r="97" spans="1:12" ht="18" customHeight="1" x14ac:dyDescent="0.3">
      <c r="A97" s="67"/>
      <c r="B97" s="68"/>
      <c r="C97" s="69"/>
      <c r="D97" s="70"/>
      <c r="E97" s="23"/>
      <c r="F97" s="23"/>
      <c r="G97" s="23"/>
      <c r="H97" s="23"/>
      <c r="I97" s="23"/>
      <c r="J97" s="23"/>
      <c r="K97" s="23"/>
      <c r="L97" s="71"/>
    </row>
    <row r="98" spans="1:12" ht="18" customHeight="1" x14ac:dyDescent="0.3">
      <c r="A98" s="67"/>
      <c r="B98" s="68"/>
      <c r="C98" s="69"/>
      <c r="D98" s="70"/>
      <c r="E98" s="23"/>
      <c r="F98" s="23"/>
      <c r="G98" s="23"/>
      <c r="H98" s="23"/>
      <c r="I98" s="23"/>
      <c r="J98" s="23"/>
      <c r="K98" s="23"/>
      <c r="L98" s="71"/>
    </row>
    <row r="99" spans="1:12" ht="18" customHeight="1" x14ac:dyDescent="0.3">
      <c r="A99" s="67"/>
      <c r="B99" s="68"/>
      <c r="C99" s="69"/>
      <c r="D99" s="70"/>
      <c r="E99" s="23"/>
      <c r="F99" s="23"/>
      <c r="G99" s="23"/>
      <c r="H99" s="23"/>
      <c r="I99" s="23"/>
      <c r="J99" s="23"/>
      <c r="K99" s="23"/>
      <c r="L99" s="71"/>
    </row>
    <row r="100" spans="1:12" ht="18" customHeight="1" x14ac:dyDescent="0.3">
      <c r="A100" s="67"/>
      <c r="B100" s="68"/>
      <c r="C100" s="69"/>
      <c r="D100" s="70"/>
      <c r="E100" s="23"/>
      <c r="F100" s="23"/>
      <c r="G100" s="23"/>
      <c r="H100" s="23"/>
      <c r="I100" s="23"/>
      <c r="J100" s="23"/>
      <c r="K100" s="23"/>
      <c r="L100" s="71"/>
    </row>
    <row r="101" spans="1:12" ht="18" customHeight="1" x14ac:dyDescent="0.3">
      <c r="A101" s="67"/>
      <c r="B101" s="68"/>
      <c r="C101" s="69"/>
      <c r="D101" s="70"/>
      <c r="E101" s="23"/>
      <c r="F101" s="23"/>
      <c r="G101" s="23"/>
      <c r="H101" s="23"/>
      <c r="I101" s="23"/>
      <c r="J101" s="23"/>
      <c r="K101" s="23"/>
      <c r="L101" s="71"/>
    </row>
    <row r="102" spans="1:12" ht="18" customHeight="1" x14ac:dyDescent="0.3">
      <c r="A102" s="67"/>
      <c r="B102" s="68"/>
      <c r="C102" s="69"/>
      <c r="D102" s="70"/>
      <c r="E102" s="23"/>
      <c r="F102" s="23"/>
      <c r="G102" s="23"/>
      <c r="H102" s="23"/>
      <c r="I102" s="23"/>
      <c r="J102" s="23"/>
      <c r="K102" s="23"/>
      <c r="L102" s="71"/>
    </row>
    <row r="103" spans="1:12" ht="18" customHeight="1" x14ac:dyDescent="0.3">
      <c r="A103" s="67"/>
      <c r="B103" s="68"/>
      <c r="C103" s="69"/>
      <c r="D103" s="70"/>
      <c r="E103" s="23"/>
      <c r="F103" s="23"/>
      <c r="G103" s="23"/>
      <c r="H103" s="23"/>
      <c r="I103" s="23"/>
      <c r="J103" s="23"/>
      <c r="K103" s="23"/>
      <c r="L103" s="71"/>
    </row>
    <row r="104" spans="1:12" ht="18" customHeight="1" x14ac:dyDescent="0.3">
      <c r="A104" s="67"/>
      <c r="B104" s="68"/>
      <c r="C104" s="69"/>
      <c r="D104" s="70"/>
      <c r="E104" s="23"/>
      <c r="F104" s="23"/>
      <c r="G104" s="23"/>
      <c r="H104" s="23"/>
      <c r="I104" s="23"/>
      <c r="J104" s="23"/>
      <c r="K104" s="23"/>
      <c r="L104" s="71"/>
    </row>
    <row r="105" spans="1:12" ht="18" customHeight="1" x14ac:dyDescent="0.3">
      <c r="A105" s="67"/>
      <c r="B105" s="68"/>
      <c r="C105" s="69"/>
      <c r="D105" s="70"/>
      <c r="E105" s="23"/>
      <c r="F105" s="23"/>
      <c r="G105" s="23"/>
      <c r="H105" s="23"/>
      <c r="I105" s="23"/>
      <c r="J105" s="23"/>
      <c r="K105" s="23"/>
      <c r="L105" s="71"/>
    </row>
    <row r="106" spans="1:12" ht="18" customHeight="1" x14ac:dyDescent="0.3">
      <c r="A106" s="67"/>
      <c r="B106" s="68"/>
      <c r="C106" s="69"/>
      <c r="D106" s="70"/>
      <c r="E106" s="23"/>
      <c r="F106" s="23"/>
      <c r="G106" s="23"/>
      <c r="H106" s="23"/>
      <c r="I106" s="23"/>
      <c r="J106" s="23"/>
      <c r="K106" s="23"/>
      <c r="L106" s="71"/>
    </row>
    <row r="107" spans="1:12" ht="18" customHeight="1" x14ac:dyDescent="0.3">
      <c r="A107" s="67"/>
      <c r="B107" s="68"/>
      <c r="C107" s="69"/>
      <c r="D107" s="70"/>
      <c r="E107" s="23"/>
      <c r="F107" s="23"/>
      <c r="G107" s="23"/>
      <c r="H107" s="23"/>
      <c r="I107" s="23"/>
      <c r="J107" s="23"/>
      <c r="K107" s="23"/>
      <c r="L107" s="71"/>
    </row>
    <row r="108" spans="1:12" ht="18" customHeight="1" x14ac:dyDescent="0.3">
      <c r="A108" s="67"/>
      <c r="B108" s="68"/>
      <c r="C108" s="69"/>
      <c r="D108" s="70"/>
      <c r="E108" s="23"/>
      <c r="F108" s="23"/>
      <c r="G108" s="23"/>
      <c r="H108" s="23"/>
      <c r="I108" s="23"/>
      <c r="J108" s="23"/>
      <c r="K108" s="23"/>
      <c r="L108" s="71"/>
    </row>
    <row r="109" spans="1:12" ht="18" customHeight="1" x14ac:dyDescent="0.3">
      <c r="A109" s="67"/>
      <c r="B109" s="68"/>
      <c r="C109" s="69"/>
      <c r="D109" s="70"/>
      <c r="E109" s="23"/>
      <c r="F109" s="23"/>
      <c r="G109" s="23"/>
      <c r="H109" s="23"/>
      <c r="I109" s="23"/>
      <c r="J109" s="23"/>
      <c r="K109" s="23"/>
      <c r="L109" s="71"/>
    </row>
    <row r="110" spans="1:12" ht="18" customHeight="1" x14ac:dyDescent="0.3">
      <c r="A110" s="67"/>
      <c r="B110" s="68"/>
      <c r="C110" s="69"/>
      <c r="D110" s="70"/>
      <c r="E110" s="23"/>
      <c r="F110" s="23"/>
      <c r="G110" s="23"/>
      <c r="H110" s="23"/>
      <c r="I110" s="23"/>
      <c r="J110" s="23"/>
      <c r="K110" s="23"/>
      <c r="L110" s="71"/>
    </row>
    <row r="111" spans="1:12" ht="18" customHeight="1" x14ac:dyDescent="0.3">
      <c r="A111" s="67"/>
      <c r="B111" s="68"/>
      <c r="C111" s="69"/>
      <c r="D111" s="70"/>
      <c r="E111" s="23"/>
      <c r="F111" s="23"/>
      <c r="G111" s="23"/>
      <c r="H111" s="23"/>
      <c r="I111" s="23"/>
      <c r="J111" s="23"/>
      <c r="K111" s="23"/>
      <c r="L111" s="71"/>
    </row>
    <row r="112" spans="1:12" ht="18" customHeight="1" x14ac:dyDescent="0.3">
      <c r="A112" s="67"/>
      <c r="B112" s="68"/>
      <c r="C112" s="69"/>
      <c r="D112" s="70"/>
      <c r="E112" s="23"/>
      <c r="F112" s="23"/>
      <c r="G112" s="23"/>
      <c r="H112" s="23"/>
      <c r="I112" s="23"/>
      <c r="J112" s="23"/>
      <c r="K112" s="23"/>
      <c r="L112" s="71"/>
    </row>
    <row r="113" spans="1:12" ht="18" customHeight="1" x14ac:dyDescent="0.3">
      <c r="A113" s="67"/>
      <c r="B113" s="68"/>
      <c r="C113" s="69"/>
      <c r="D113" s="70"/>
      <c r="E113" s="23"/>
      <c r="F113" s="23"/>
      <c r="G113" s="23"/>
      <c r="H113" s="23"/>
      <c r="I113" s="23"/>
      <c r="J113" s="23"/>
      <c r="K113" s="23"/>
      <c r="L113" s="71"/>
    </row>
    <row r="114" spans="1:12" ht="18" customHeight="1" x14ac:dyDescent="0.3">
      <c r="A114" s="67"/>
      <c r="B114" s="68"/>
      <c r="C114" s="69"/>
      <c r="D114" s="70"/>
      <c r="E114" s="23"/>
      <c r="F114" s="23"/>
      <c r="G114" s="23"/>
      <c r="H114" s="23"/>
      <c r="I114" s="23"/>
      <c r="J114" s="23"/>
      <c r="K114" s="23"/>
      <c r="L114" s="71"/>
    </row>
    <row r="115" spans="1:12" ht="18" customHeight="1" x14ac:dyDescent="0.3">
      <c r="A115" s="67"/>
      <c r="B115" s="68"/>
      <c r="C115" s="69"/>
      <c r="D115" s="70"/>
      <c r="E115" s="23"/>
      <c r="F115" s="23"/>
      <c r="G115" s="23"/>
      <c r="H115" s="23"/>
      <c r="I115" s="23"/>
      <c r="J115" s="23"/>
      <c r="K115" s="23"/>
      <c r="L115" s="71"/>
    </row>
    <row r="116" spans="1:12" ht="18" customHeight="1" x14ac:dyDescent="0.3">
      <c r="A116" s="67"/>
      <c r="B116" s="68"/>
      <c r="C116" s="69"/>
      <c r="D116" s="70"/>
      <c r="E116" s="23"/>
      <c r="F116" s="23"/>
      <c r="G116" s="23"/>
      <c r="H116" s="23"/>
      <c r="I116" s="23"/>
      <c r="J116" s="23"/>
      <c r="K116" s="23"/>
      <c r="L116" s="71"/>
    </row>
    <row r="117" spans="1:12" ht="18" customHeight="1" x14ac:dyDescent="0.3">
      <c r="A117" s="67"/>
      <c r="B117" s="68"/>
      <c r="C117" s="69"/>
      <c r="D117" s="70"/>
      <c r="E117" s="23"/>
      <c r="F117" s="23"/>
      <c r="G117" s="23"/>
      <c r="H117" s="23"/>
      <c r="I117" s="23"/>
      <c r="J117" s="23"/>
      <c r="K117" s="23"/>
      <c r="L117" s="71"/>
    </row>
    <row r="118" spans="1:12" ht="18" customHeight="1" x14ac:dyDescent="0.3">
      <c r="A118" s="67"/>
      <c r="B118" s="68"/>
      <c r="C118" s="69"/>
      <c r="D118" s="70"/>
      <c r="E118" s="23"/>
      <c r="F118" s="23"/>
      <c r="G118" s="23"/>
      <c r="H118" s="23"/>
      <c r="I118" s="23"/>
      <c r="J118" s="23"/>
      <c r="K118" s="23"/>
      <c r="L118" s="71"/>
    </row>
    <row r="119" spans="1:12" ht="18" customHeight="1" x14ac:dyDescent="0.3">
      <c r="A119" s="67"/>
      <c r="B119" s="68"/>
      <c r="C119" s="69"/>
      <c r="D119" s="70"/>
      <c r="E119" s="23"/>
      <c r="F119" s="23"/>
      <c r="G119" s="23"/>
      <c r="H119" s="23"/>
      <c r="I119" s="23"/>
      <c r="J119" s="23"/>
      <c r="K119" s="23"/>
      <c r="L119" s="71"/>
    </row>
    <row r="120" spans="1:12" ht="18" customHeight="1" x14ac:dyDescent="0.3">
      <c r="A120" s="67"/>
      <c r="B120" s="68"/>
      <c r="C120" s="69"/>
      <c r="D120" s="70"/>
      <c r="E120" s="23"/>
      <c r="F120" s="23"/>
      <c r="G120" s="23"/>
      <c r="H120" s="23"/>
      <c r="I120" s="23"/>
      <c r="J120" s="23"/>
      <c r="K120" s="23"/>
      <c r="L120" s="71"/>
    </row>
    <row r="121" spans="1:12" ht="18" customHeight="1" x14ac:dyDescent="0.3">
      <c r="A121" s="67"/>
      <c r="B121" s="68"/>
      <c r="C121" s="69"/>
      <c r="D121" s="70"/>
      <c r="E121" s="23"/>
      <c r="F121" s="23"/>
      <c r="G121" s="23"/>
      <c r="H121" s="23"/>
      <c r="I121" s="23"/>
      <c r="J121" s="23"/>
      <c r="K121" s="23"/>
      <c r="L121" s="71"/>
    </row>
    <row r="122" spans="1:12" ht="18" customHeight="1" x14ac:dyDescent="0.3">
      <c r="A122" s="67"/>
      <c r="B122" s="68"/>
      <c r="C122" s="69"/>
      <c r="D122" s="70"/>
      <c r="E122" s="23"/>
      <c r="F122" s="23"/>
      <c r="G122" s="23"/>
      <c r="H122" s="23"/>
      <c r="I122" s="23"/>
      <c r="J122" s="23"/>
      <c r="K122" s="23"/>
      <c r="L122" s="71"/>
    </row>
    <row r="123" spans="1:12" ht="18" customHeight="1" x14ac:dyDescent="0.3">
      <c r="A123" s="67"/>
      <c r="B123" s="68"/>
      <c r="C123" s="69"/>
      <c r="D123" s="70"/>
      <c r="E123" s="23"/>
      <c r="F123" s="23"/>
      <c r="G123" s="23"/>
      <c r="H123" s="23"/>
      <c r="I123" s="23"/>
      <c r="J123" s="23"/>
      <c r="K123" s="23"/>
      <c r="L123" s="71"/>
    </row>
    <row r="124" spans="1:12" ht="18" customHeight="1" x14ac:dyDescent="0.3">
      <c r="A124" s="67"/>
      <c r="B124" s="68"/>
      <c r="C124" s="69"/>
      <c r="D124" s="70"/>
      <c r="E124" s="23"/>
      <c r="F124" s="23"/>
      <c r="G124" s="23"/>
      <c r="H124" s="23"/>
      <c r="I124" s="23"/>
      <c r="J124" s="23"/>
      <c r="K124" s="23"/>
      <c r="L124" s="71"/>
    </row>
    <row r="125" spans="1:12" ht="18" customHeight="1" x14ac:dyDescent="0.3">
      <c r="A125" s="67"/>
      <c r="B125" s="68"/>
      <c r="C125" s="69"/>
      <c r="D125" s="70"/>
      <c r="E125" s="23"/>
      <c r="F125" s="23"/>
      <c r="G125" s="23"/>
      <c r="H125" s="23"/>
      <c r="I125" s="23"/>
      <c r="J125" s="23"/>
      <c r="K125" s="23"/>
      <c r="L125" s="71"/>
    </row>
    <row r="126" spans="1:12" ht="18" customHeight="1" x14ac:dyDescent="0.3">
      <c r="A126" s="67"/>
      <c r="B126" s="68"/>
      <c r="C126" s="69"/>
      <c r="D126" s="70"/>
      <c r="E126" s="23"/>
      <c r="F126" s="23"/>
      <c r="G126" s="23"/>
      <c r="H126" s="23"/>
      <c r="I126" s="23"/>
      <c r="J126" s="23"/>
      <c r="K126" s="23"/>
      <c r="L126" s="71"/>
    </row>
    <row r="127" spans="1:12" ht="18" customHeight="1" x14ac:dyDescent="0.3">
      <c r="A127" s="67"/>
      <c r="B127" s="68"/>
      <c r="C127" s="69"/>
      <c r="D127" s="70"/>
      <c r="E127" s="23"/>
      <c r="F127" s="23"/>
      <c r="G127" s="23"/>
      <c r="H127" s="23"/>
      <c r="I127" s="23"/>
      <c r="J127" s="23"/>
      <c r="K127" s="23"/>
      <c r="L127" s="71"/>
    </row>
    <row r="128" spans="1:12" ht="18" customHeight="1" x14ac:dyDescent="0.3">
      <c r="A128" s="67"/>
      <c r="B128" s="68"/>
      <c r="C128" s="69"/>
      <c r="D128" s="70"/>
      <c r="E128" s="23"/>
      <c r="F128" s="23"/>
      <c r="G128" s="23"/>
      <c r="H128" s="23"/>
      <c r="I128" s="23"/>
      <c r="J128" s="23"/>
      <c r="K128" s="23"/>
      <c r="L128" s="71"/>
    </row>
    <row r="129" spans="1:12" ht="18" customHeight="1" x14ac:dyDescent="0.3">
      <c r="A129" s="67"/>
      <c r="B129" s="68"/>
      <c r="C129" s="69"/>
      <c r="D129" s="70"/>
      <c r="E129" s="23"/>
      <c r="F129" s="23"/>
      <c r="G129" s="23"/>
      <c r="H129" s="23"/>
      <c r="I129" s="23"/>
      <c r="J129" s="23"/>
      <c r="K129" s="23"/>
      <c r="L129" s="71"/>
    </row>
    <row r="130" spans="1:12" ht="18" customHeight="1" x14ac:dyDescent="0.3">
      <c r="A130" s="67"/>
      <c r="B130" s="68"/>
      <c r="C130" s="69"/>
      <c r="D130" s="70"/>
      <c r="E130" s="23"/>
      <c r="F130" s="23"/>
      <c r="G130" s="23"/>
      <c r="H130" s="23"/>
      <c r="I130" s="23"/>
      <c r="J130" s="23"/>
      <c r="K130" s="23"/>
      <c r="L130" s="71"/>
    </row>
    <row r="131" spans="1:12" ht="18" customHeight="1" x14ac:dyDescent="0.3">
      <c r="A131" s="67"/>
      <c r="B131" s="68"/>
      <c r="C131" s="69"/>
      <c r="D131" s="70"/>
      <c r="E131" s="23"/>
      <c r="F131" s="23"/>
      <c r="G131" s="23"/>
      <c r="H131" s="23"/>
      <c r="I131" s="23"/>
      <c r="J131" s="23"/>
      <c r="K131" s="23"/>
      <c r="L131" s="71"/>
    </row>
    <row r="132" spans="1:12" ht="18" customHeight="1" x14ac:dyDescent="0.3">
      <c r="A132" s="67"/>
      <c r="B132" s="68"/>
      <c r="C132" s="69"/>
      <c r="D132" s="70"/>
      <c r="E132" s="23"/>
      <c r="F132" s="23"/>
      <c r="G132" s="23"/>
      <c r="H132" s="23"/>
      <c r="I132" s="23"/>
      <c r="J132" s="23"/>
      <c r="K132" s="23"/>
      <c r="L132" s="71"/>
    </row>
    <row r="133" spans="1:12" ht="18" customHeight="1" x14ac:dyDescent="0.3">
      <c r="A133" s="67"/>
      <c r="B133" s="68"/>
      <c r="C133" s="69"/>
      <c r="D133" s="70"/>
      <c r="E133" s="23"/>
      <c r="F133" s="23"/>
      <c r="G133" s="23"/>
      <c r="H133" s="23"/>
      <c r="I133" s="23"/>
      <c r="J133" s="23"/>
      <c r="K133" s="23"/>
      <c r="L133" s="71"/>
    </row>
    <row r="134" spans="1:12" ht="18" customHeight="1" x14ac:dyDescent="0.3">
      <c r="A134" s="67"/>
      <c r="B134" s="68"/>
      <c r="C134" s="69"/>
      <c r="D134" s="70"/>
      <c r="E134" s="23"/>
      <c r="F134" s="23"/>
      <c r="G134" s="23"/>
      <c r="H134" s="23"/>
      <c r="I134" s="23"/>
      <c r="J134" s="23"/>
      <c r="K134" s="23"/>
      <c r="L134" s="71"/>
    </row>
    <row r="135" spans="1:12" ht="18" customHeight="1" x14ac:dyDescent="0.3">
      <c r="A135" s="67"/>
      <c r="B135" s="68"/>
      <c r="C135" s="69"/>
      <c r="D135" s="70"/>
      <c r="E135" s="23"/>
      <c r="F135" s="23"/>
      <c r="G135" s="23"/>
      <c r="H135" s="23"/>
      <c r="I135" s="23"/>
      <c r="J135" s="23"/>
      <c r="K135" s="23"/>
      <c r="L135" s="71"/>
    </row>
    <row r="136" spans="1:12" ht="18" customHeight="1" x14ac:dyDescent="0.3">
      <c r="A136" s="67"/>
      <c r="B136" s="68"/>
      <c r="C136" s="69"/>
      <c r="D136" s="70"/>
      <c r="E136" s="23"/>
      <c r="F136" s="23"/>
      <c r="G136" s="23"/>
      <c r="H136" s="23"/>
      <c r="I136" s="23"/>
      <c r="J136" s="23"/>
      <c r="K136" s="23"/>
      <c r="L136" s="71"/>
    </row>
    <row r="137" spans="1:12" ht="18" customHeight="1" x14ac:dyDescent="0.3">
      <c r="A137" s="67"/>
      <c r="B137" s="68"/>
      <c r="C137" s="69"/>
      <c r="D137" s="70"/>
      <c r="E137" s="23"/>
      <c r="F137" s="23"/>
      <c r="G137" s="23"/>
      <c r="H137" s="23"/>
      <c r="I137" s="23"/>
      <c r="J137" s="23"/>
      <c r="K137" s="23"/>
      <c r="L137" s="71"/>
    </row>
    <row r="138" spans="1:12" ht="18" customHeight="1" x14ac:dyDescent="0.3">
      <c r="A138" s="67"/>
      <c r="B138" s="68"/>
      <c r="C138" s="69"/>
      <c r="D138" s="70"/>
      <c r="E138" s="23"/>
      <c r="F138" s="23"/>
      <c r="G138" s="23"/>
      <c r="H138" s="23"/>
      <c r="I138" s="23"/>
      <c r="J138" s="23"/>
      <c r="K138" s="23"/>
      <c r="L138" s="71"/>
    </row>
    <row r="139" spans="1:12" ht="18" customHeight="1" x14ac:dyDescent="0.3">
      <c r="A139" s="67"/>
      <c r="B139" s="68"/>
      <c r="C139" s="69"/>
      <c r="D139" s="70"/>
      <c r="E139" s="23"/>
      <c r="F139" s="23"/>
      <c r="G139" s="23"/>
      <c r="H139" s="23"/>
      <c r="I139" s="23"/>
      <c r="J139" s="23"/>
      <c r="K139" s="23"/>
      <c r="L139" s="71"/>
    </row>
    <row r="140" spans="1:12" ht="18" customHeight="1" x14ac:dyDescent="0.3">
      <c r="A140" s="67"/>
      <c r="B140" s="68"/>
      <c r="C140" s="69"/>
      <c r="D140" s="70"/>
      <c r="E140" s="23"/>
      <c r="F140" s="23"/>
      <c r="G140" s="23"/>
      <c r="H140" s="23"/>
      <c r="I140" s="23"/>
      <c r="J140" s="23"/>
      <c r="K140" s="23"/>
      <c r="L140" s="71"/>
    </row>
    <row r="141" spans="1:12" ht="18" customHeight="1" x14ac:dyDescent="0.3">
      <c r="A141" s="67"/>
      <c r="B141" s="68"/>
      <c r="C141" s="69"/>
      <c r="D141" s="70"/>
      <c r="E141" s="23"/>
      <c r="F141" s="23"/>
      <c r="G141" s="23"/>
      <c r="H141" s="23"/>
      <c r="I141" s="23"/>
      <c r="J141" s="23"/>
      <c r="K141" s="23"/>
      <c r="L141" s="71"/>
    </row>
    <row r="142" spans="1:12" ht="18" customHeight="1" x14ac:dyDescent="0.3">
      <c r="A142" s="67"/>
      <c r="B142" s="68"/>
      <c r="C142" s="69"/>
      <c r="D142" s="70"/>
      <c r="E142" s="23"/>
      <c r="F142" s="23"/>
      <c r="G142" s="23"/>
      <c r="H142" s="23"/>
      <c r="I142" s="23"/>
      <c r="J142" s="23"/>
      <c r="K142" s="23"/>
      <c r="L142" s="71"/>
    </row>
    <row r="143" spans="1:12" ht="18" customHeight="1" x14ac:dyDescent="0.3">
      <c r="A143" s="67"/>
      <c r="B143" s="68"/>
      <c r="C143" s="69"/>
      <c r="D143" s="70"/>
      <c r="E143" s="23"/>
      <c r="F143" s="23"/>
      <c r="G143" s="23"/>
      <c r="H143" s="23"/>
      <c r="I143" s="23"/>
      <c r="J143" s="23"/>
      <c r="K143" s="23"/>
      <c r="L143" s="71"/>
    </row>
    <row r="144" spans="1:12" ht="18" customHeight="1" x14ac:dyDescent="0.3">
      <c r="A144" s="67"/>
      <c r="B144" s="68"/>
      <c r="C144" s="69"/>
      <c r="D144" s="70"/>
      <c r="E144" s="23"/>
      <c r="F144" s="23"/>
      <c r="G144" s="23"/>
      <c r="H144" s="23"/>
      <c r="I144" s="23"/>
      <c r="J144" s="23"/>
      <c r="K144" s="23"/>
      <c r="L144" s="71"/>
    </row>
    <row r="145" spans="1:12" ht="18" customHeight="1" x14ac:dyDescent="0.3">
      <c r="A145" s="67"/>
      <c r="B145" s="68"/>
      <c r="C145" s="69"/>
      <c r="D145" s="70"/>
      <c r="E145" s="23"/>
      <c r="F145" s="23"/>
      <c r="G145" s="23"/>
      <c r="H145" s="23"/>
      <c r="I145" s="23"/>
      <c r="J145" s="23"/>
      <c r="K145" s="23"/>
      <c r="L145" s="71"/>
    </row>
    <row r="146" spans="1:12" ht="18" customHeight="1" x14ac:dyDescent="0.3">
      <c r="A146" s="67"/>
      <c r="B146" s="68"/>
      <c r="C146" s="69"/>
      <c r="D146" s="70"/>
      <c r="E146" s="23"/>
      <c r="F146" s="23"/>
      <c r="G146" s="23"/>
      <c r="H146" s="23"/>
      <c r="I146" s="23"/>
      <c r="J146" s="23"/>
      <c r="K146" s="23"/>
      <c r="L146" s="71"/>
    </row>
    <row r="147" spans="1:12" ht="18" customHeight="1" x14ac:dyDescent="0.3">
      <c r="A147" s="67"/>
      <c r="B147" s="68"/>
      <c r="C147" s="69"/>
      <c r="D147" s="70"/>
      <c r="E147" s="23"/>
      <c r="F147" s="23"/>
      <c r="G147" s="23"/>
      <c r="H147" s="23"/>
      <c r="I147" s="23"/>
      <c r="J147" s="23"/>
      <c r="K147" s="23"/>
      <c r="L147" s="71"/>
    </row>
    <row r="148" spans="1:12" ht="18" customHeight="1" x14ac:dyDescent="0.3">
      <c r="A148" s="67"/>
      <c r="B148" s="68"/>
      <c r="C148" s="69"/>
      <c r="D148" s="70"/>
      <c r="E148" s="23"/>
      <c r="F148" s="23"/>
      <c r="G148" s="23"/>
      <c r="H148" s="23"/>
      <c r="I148" s="23"/>
      <c r="J148" s="23"/>
      <c r="K148" s="23"/>
      <c r="L148" s="71"/>
    </row>
    <row r="149" spans="1:12" ht="18" customHeight="1" x14ac:dyDescent="0.3">
      <c r="A149" s="67"/>
      <c r="B149" s="68"/>
      <c r="C149" s="69"/>
      <c r="D149" s="70"/>
      <c r="E149" s="23"/>
      <c r="F149" s="23"/>
      <c r="G149" s="23"/>
      <c r="H149" s="23"/>
      <c r="I149" s="23"/>
      <c r="J149" s="23"/>
      <c r="K149" s="23"/>
      <c r="L149" s="71"/>
    </row>
    <row r="150" spans="1:12" ht="18" customHeight="1" x14ac:dyDescent="0.3">
      <c r="A150" s="67"/>
      <c r="B150" s="68"/>
      <c r="C150" s="69"/>
      <c r="D150" s="70"/>
      <c r="E150" s="23"/>
      <c r="F150" s="23"/>
      <c r="G150" s="23"/>
      <c r="H150" s="23"/>
      <c r="I150" s="23"/>
      <c r="J150" s="23"/>
      <c r="K150" s="23"/>
      <c r="L150" s="71"/>
    </row>
    <row r="151" spans="1:12" ht="18" customHeight="1" x14ac:dyDescent="0.3">
      <c r="A151" s="67"/>
      <c r="B151" s="68"/>
      <c r="C151" s="69"/>
      <c r="D151" s="70"/>
      <c r="E151" s="23"/>
      <c r="F151" s="23"/>
      <c r="G151" s="23"/>
      <c r="H151" s="23"/>
      <c r="I151" s="23"/>
      <c r="J151" s="23"/>
      <c r="K151" s="23"/>
      <c r="L151" s="71"/>
    </row>
    <row r="152" spans="1:12" ht="18" customHeight="1" x14ac:dyDescent="0.3">
      <c r="A152" s="67"/>
      <c r="B152" s="68"/>
      <c r="C152" s="69"/>
      <c r="D152" s="70"/>
      <c r="E152" s="23"/>
      <c r="F152" s="23"/>
      <c r="G152" s="23"/>
      <c r="H152" s="23"/>
      <c r="I152" s="23"/>
      <c r="J152" s="23"/>
      <c r="K152" s="23"/>
      <c r="L152" s="71"/>
    </row>
    <row r="153" spans="1:12" ht="18" customHeight="1" x14ac:dyDescent="0.3">
      <c r="A153" s="67"/>
      <c r="B153" s="68"/>
      <c r="C153" s="69"/>
      <c r="D153" s="70"/>
      <c r="E153" s="23"/>
      <c r="F153" s="23"/>
      <c r="G153" s="23"/>
      <c r="H153" s="23"/>
      <c r="I153" s="23"/>
      <c r="J153" s="23"/>
      <c r="K153" s="23"/>
      <c r="L153" s="71"/>
    </row>
    <row r="154" spans="1:12" ht="18" customHeight="1" x14ac:dyDescent="0.3">
      <c r="A154" s="67"/>
      <c r="B154" s="68"/>
      <c r="C154" s="69"/>
      <c r="D154" s="70"/>
      <c r="E154" s="23"/>
      <c r="F154" s="23"/>
      <c r="G154" s="23"/>
      <c r="H154" s="23"/>
      <c r="I154" s="23"/>
      <c r="J154" s="23"/>
      <c r="K154" s="23"/>
      <c r="L154" s="71"/>
    </row>
    <row r="155" spans="1:12" ht="18" customHeight="1" x14ac:dyDescent="0.3">
      <c r="A155" s="67"/>
      <c r="B155" s="68"/>
      <c r="C155" s="69"/>
      <c r="D155" s="70"/>
      <c r="E155" s="23"/>
      <c r="F155" s="23"/>
      <c r="G155" s="23"/>
      <c r="H155" s="23"/>
      <c r="I155" s="23"/>
      <c r="J155" s="23"/>
      <c r="K155" s="23"/>
      <c r="L155" s="71"/>
    </row>
    <row r="156" spans="1:12" ht="18" customHeight="1" x14ac:dyDescent="0.3">
      <c r="A156" s="67"/>
      <c r="B156" s="68"/>
      <c r="C156" s="69"/>
      <c r="D156" s="70"/>
      <c r="E156" s="23"/>
      <c r="F156" s="23"/>
      <c r="G156" s="23"/>
      <c r="H156" s="23"/>
      <c r="I156" s="23"/>
      <c r="J156" s="23"/>
      <c r="K156" s="23"/>
      <c r="L156" s="71"/>
    </row>
    <row r="157" spans="1:12" ht="18" customHeight="1" x14ac:dyDescent="0.3">
      <c r="A157" s="67"/>
      <c r="B157" s="68"/>
      <c r="C157" s="69"/>
      <c r="D157" s="70"/>
      <c r="E157" s="23"/>
      <c r="F157" s="23"/>
      <c r="G157" s="23"/>
      <c r="H157" s="23"/>
      <c r="I157" s="23"/>
      <c r="J157" s="23"/>
      <c r="K157" s="23"/>
      <c r="L157" s="71"/>
    </row>
    <row r="158" spans="1:12" ht="18" customHeight="1" x14ac:dyDescent="0.3">
      <c r="A158" s="67"/>
      <c r="B158" s="68"/>
      <c r="C158" s="69"/>
      <c r="D158" s="70"/>
      <c r="E158" s="23"/>
      <c r="F158" s="23"/>
      <c r="G158" s="23"/>
      <c r="H158" s="23"/>
      <c r="I158" s="23"/>
      <c r="J158" s="23"/>
      <c r="K158" s="23"/>
      <c r="L158" s="71"/>
    </row>
    <row r="159" spans="1:12" ht="18" customHeight="1" x14ac:dyDescent="0.3">
      <c r="A159" s="67"/>
      <c r="B159" s="68"/>
      <c r="C159" s="69"/>
      <c r="D159" s="70"/>
      <c r="E159" s="23"/>
      <c r="F159" s="23"/>
      <c r="G159" s="23"/>
      <c r="H159" s="23"/>
      <c r="I159" s="23"/>
      <c r="J159" s="23"/>
      <c r="K159" s="23"/>
      <c r="L159" s="71"/>
    </row>
    <row r="160" spans="1:12" ht="18" customHeight="1" x14ac:dyDescent="0.3">
      <c r="A160" s="67"/>
      <c r="B160" s="68"/>
      <c r="C160" s="69"/>
      <c r="D160" s="70"/>
      <c r="E160" s="23"/>
      <c r="F160" s="23"/>
      <c r="G160" s="23"/>
      <c r="H160" s="23"/>
      <c r="I160" s="23"/>
      <c r="J160" s="23"/>
      <c r="K160" s="23"/>
      <c r="L160" s="71"/>
    </row>
    <row r="161" spans="1:12" ht="18" customHeight="1" x14ac:dyDescent="0.3">
      <c r="A161" s="67"/>
      <c r="B161" s="68"/>
      <c r="C161" s="69"/>
      <c r="D161" s="70"/>
      <c r="E161" s="23"/>
      <c r="F161" s="23"/>
      <c r="G161" s="23"/>
      <c r="H161" s="23"/>
      <c r="I161" s="23"/>
      <c r="J161" s="23"/>
      <c r="K161" s="23"/>
      <c r="L161" s="71"/>
    </row>
    <row r="162" spans="1:12" ht="18" customHeight="1" x14ac:dyDescent="0.3">
      <c r="A162" s="67"/>
      <c r="B162" s="68"/>
      <c r="C162" s="69"/>
      <c r="D162" s="70"/>
      <c r="E162" s="23"/>
      <c r="F162" s="23"/>
      <c r="G162" s="23"/>
      <c r="H162" s="23"/>
      <c r="I162" s="23"/>
      <c r="J162" s="23"/>
      <c r="K162" s="23"/>
      <c r="L162" s="71"/>
    </row>
    <row r="163" spans="1:12" ht="18" customHeight="1" x14ac:dyDescent="0.3">
      <c r="A163" s="67"/>
      <c r="B163" s="68"/>
      <c r="C163" s="69"/>
      <c r="D163" s="70"/>
      <c r="E163" s="23"/>
      <c r="F163" s="23"/>
      <c r="G163" s="23"/>
      <c r="H163" s="23"/>
      <c r="I163" s="23"/>
      <c r="J163" s="23"/>
      <c r="K163" s="23"/>
      <c r="L163" s="71"/>
    </row>
    <row r="164" spans="1:12" ht="18" customHeight="1" x14ac:dyDescent="0.3">
      <c r="A164" s="67"/>
      <c r="B164" s="68"/>
      <c r="C164" s="69"/>
      <c r="D164" s="70"/>
      <c r="E164" s="23"/>
      <c r="F164" s="23"/>
      <c r="G164" s="23"/>
      <c r="H164" s="23"/>
      <c r="I164" s="23"/>
      <c r="J164" s="23"/>
      <c r="K164" s="23"/>
      <c r="L164" s="71"/>
    </row>
    <row r="165" spans="1:12" ht="18" customHeight="1" x14ac:dyDescent="0.3">
      <c r="A165" s="67"/>
      <c r="B165" s="68"/>
      <c r="C165" s="69"/>
      <c r="D165" s="70"/>
      <c r="E165" s="23"/>
      <c r="F165" s="23"/>
      <c r="G165" s="23"/>
      <c r="H165" s="23"/>
      <c r="I165" s="23"/>
      <c r="J165" s="23"/>
      <c r="K165" s="23"/>
      <c r="L165" s="71"/>
    </row>
    <row r="166" spans="1:12" ht="18" customHeight="1" x14ac:dyDescent="0.3">
      <c r="A166" s="67"/>
      <c r="B166" s="68"/>
      <c r="C166" s="69"/>
      <c r="D166" s="70"/>
      <c r="E166" s="23"/>
      <c r="F166" s="23"/>
      <c r="G166" s="23"/>
      <c r="H166" s="23"/>
      <c r="I166" s="23"/>
      <c r="J166" s="23"/>
      <c r="K166" s="23"/>
      <c r="L166" s="71"/>
    </row>
    <row r="167" spans="1:12" ht="18" customHeight="1" x14ac:dyDescent="0.3">
      <c r="A167" s="67"/>
      <c r="B167" s="68"/>
      <c r="C167" s="69"/>
      <c r="D167" s="70"/>
      <c r="E167" s="23"/>
      <c r="F167" s="23"/>
      <c r="G167" s="23"/>
      <c r="H167" s="23"/>
      <c r="I167" s="23"/>
      <c r="J167" s="23"/>
      <c r="K167" s="23"/>
      <c r="L167" s="71"/>
    </row>
    <row r="168" spans="1:12" ht="18" customHeight="1" x14ac:dyDescent="0.3">
      <c r="A168" s="67"/>
      <c r="B168" s="68"/>
      <c r="C168" s="69"/>
      <c r="D168" s="70"/>
      <c r="E168" s="23"/>
      <c r="F168" s="23"/>
      <c r="G168" s="23"/>
      <c r="H168" s="23"/>
      <c r="I168" s="23"/>
      <c r="J168" s="23"/>
      <c r="K168" s="23"/>
      <c r="L168" s="71"/>
    </row>
    <row r="169" spans="1:12" ht="18" customHeight="1" x14ac:dyDescent="0.3">
      <c r="A169" s="67"/>
      <c r="B169" s="68"/>
      <c r="C169" s="69"/>
      <c r="D169" s="70"/>
      <c r="E169" s="23"/>
      <c r="F169" s="23"/>
      <c r="G169" s="23"/>
      <c r="H169" s="23"/>
      <c r="I169" s="23"/>
      <c r="J169" s="23"/>
      <c r="K169" s="23"/>
      <c r="L169" s="71"/>
    </row>
    <row r="170" spans="1:12" ht="18" customHeight="1" x14ac:dyDescent="0.3">
      <c r="A170" s="67"/>
      <c r="B170" s="68"/>
      <c r="C170" s="69"/>
      <c r="D170" s="70"/>
      <c r="E170" s="23"/>
      <c r="F170" s="23"/>
      <c r="G170" s="23"/>
      <c r="H170" s="23"/>
      <c r="I170" s="23"/>
      <c r="J170" s="23"/>
      <c r="K170" s="23"/>
      <c r="L170" s="71"/>
    </row>
    <row r="171" spans="1:12" ht="18" customHeight="1" x14ac:dyDescent="0.3">
      <c r="A171" s="67"/>
      <c r="B171" s="68"/>
      <c r="C171" s="69"/>
      <c r="D171" s="70"/>
      <c r="E171" s="23"/>
      <c r="F171" s="23"/>
      <c r="G171" s="23"/>
      <c r="H171" s="23"/>
      <c r="I171" s="23"/>
      <c r="J171" s="23"/>
      <c r="K171" s="23"/>
      <c r="L171" s="71"/>
    </row>
    <row r="172" spans="1:12" ht="18" customHeight="1" x14ac:dyDescent="0.3">
      <c r="A172" s="67"/>
      <c r="B172" s="68"/>
      <c r="C172" s="69"/>
      <c r="D172" s="70"/>
      <c r="E172" s="23"/>
      <c r="F172" s="23"/>
      <c r="G172" s="23"/>
      <c r="H172" s="23"/>
      <c r="I172" s="23"/>
      <c r="J172" s="23"/>
      <c r="K172" s="23"/>
      <c r="L172" s="71"/>
    </row>
    <row r="173" spans="1:12" ht="18" customHeight="1" x14ac:dyDescent="0.3">
      <c r="A173" s="67"/>
      <c r="B173" s="68"/>
      <c r="C173" s="69"/>
      <c r="D173" s="70"/>
      <c r="E173" s="23"/>
      <c r="F173" s="23"/>
      <c r="G173" s="23"/>
      <c r="H173" s="23"/>
      <c r="I173" s="23"/>
      <c r="J173" s="23"/>
      <c r="K173" s="23"/>
      <c r="L173" s="71"/>
    </row>
    <row r="174" spans="1:12" ht="18" customHeight="1" x14ac:dyDescent="0.3">
      <c r="A174" s="67"/>
      <c r="B174" s="68"/>
      <c r="C174" s="69"/>
      <c r="D174" s="70"/>
      <c r="E174" s="23"/>
      <c r="F174" s="23"/>
      <c r="G174" s="23"/>
      <c r="H174" s="23"/>
      <c r="I174" s="23"/>
      <c r="J174" s="23"/>
      <c r="K174" s="23"/>
      <c r="L174" s="71"/>
    </row>
    <row r="175" spans="1:12" ht="18" customHeight="1" x14ac:dyDescent="0.3">
      <c r="A175" s="67"/>
      <c r="B175" s="68"/>
      <c r="C175" s="69"/>
      <c r="D175" s="70"/>
      <c r="E175" s="23"/>
      <c r="F175" s="23"/>
      <c r="G175" s="23"/>
      <c r="H175" s="23"/>
      <c r="I175" s="23"/>
      <c r="J175" s="23"/>
      <c r="K175" s="23"/>
      <c r="L175" s="71"/>
    </row>
    <row r="176" spans="1:12" ht="18" customHeight="1" x14ac:dyDescent="0.3">
      <c r="A176" s="67"/>
      <c r="B176" s="68"/>
      <c r="C176" s="69"/>
      <c r="D176" s="70"/>
      <c r="E176" s="23"/>
      <c r="F176" s="23"/>
      <c r="G176" s="23"/>
      <c r="H176" s="23"/>
      <c r="I176" s="23"/>
      <c r="J176" s="23"/>
      <c r="K176" s="23"/>
      <c r="L176" s="71"/>
    </row>
    <row r="177" spans="1:12" ht="18" customHeight="1" x14ac:dyDescent="0.3">
      <c r="A177" s="67"/>
      <c r="B177" s="68"/>
      <c r="C177" s="69"/>
      <c r="D177" s="70"/>
      <c r="E177" s="23"/>
      <c r="F177" s="23"/>
      <c r="G177" s="23"/>
      <c r="H177" s="23"/>
      <c r="I177" s="23"/>
      <c r="J177" s="23"/>
      <c r="K177" s="23"/>
      <c r="L177" s="71"/>
    </row>
    <row r="178" spans="1:12" ht="18" customHeight="1" x14ac:dyDescent="0.3">
      <c r="A178" s="67"/>
      <c r="B178" s="68"/>
      <c r="C178" s="69"/>
      <c r="D178" s="70"/>
      <c r="E178" s="23"/>
      <c r="F178" s="23"/>
      <c r="G178" s="23"/>
      <c r="H178" s="23"/>
      <c r="I178" s="23"/>
      <c r="J178" s="23"/>
      <c r="K178" s="23"/>
      <c r="L178" s="71"/>
    </row>
    <row r="179" spans="1:12" ht="18" customHeight="1" x14ac:dyDescent="0.3">
      <c r="A179" s="67"/>
      <c r="B179" s="68"/>
      <c r="C179" s="69"/>
      <c r="D179" s="70"/>
      <c r="E179" s="23"/>
      <c r="F179" s="23"/>
      <c r="G179" s="23"/>
      <c r="H179" s="23"/>
      <c r="I179" s="23"/>
      <c r="J179" s="23"/>
      <c r="K179" s="23"/>
      <c r="L179" s="71"/>
    </row>
    <row r="180" spans="1:12" ht="18" customHeight="1" x14ac:dyDescent="0.3">
      <c r="A180" s="67"/>
      <c r="B180" s="68"/>
      <c r="C180" s="69"/>
      <c r="D180" s="70"/>
      <c r="E180" s="23"/>
      <c r="F180" s="23"/>
      <c r="G180" s="23"/>
      <c r="H180" s="23"/>
      <c r="I180" s="23"/>
      <c r="J180" s="23"/>
      <c r="K180" s="23"/>
      <c r="L180" s="71"/>
    </row>
    <row r="181" spans="1:12" ht="18" customHeight="1" x14ac:dyDescent="0.3">
      <c r="A181" s="67"/>
      <c r="B181" s="68"/>
      <c r="C181" s="69"/>
      <c r="D181" s="70"/>
      <c r="E181" s="23"/>
      <c r="F181" s="23"/>
      <c r="G181" s="23"/>
      <c r="H181" s="23"/>
      <c r="I181" s="23"/>
      <c r="J181" s="23"/>
      <c r="K181" s="23"/>
      <c r="L181" s="71"/>
    </row>
    <row r="182" spans="1:12" ht="18" customHeight="1" x14ac:dyDescent="0.3">
      <c r="A182" s="67"/>
      <c r="B182" s="68"/>
      <c r="C182" s="69"/>
      <c r="D182" s="70"/>
      <c r="E182" s="23"/>
      <c r="F182" s="23"/>
      <c r="G182" s="23"/>
      <c r="H182" s="23"/>
      <c r="I182" s="23"/>
      <c r="J182" s="23"/>
      <c r="K182" s="23"/>
      <c r="L182" s="71"/>
    </row>
    <row r="183" spans="1:12" ht="18" customHeight="1" x14ac:dyDescent="0.3">
      <c r="A183" s="67"/>
      <c r="B183" s="68"/>
      <c r="C183" s="69"/>
      <c r="D183" s="70"/>
      <c r="E183" s="23"/>
      <c r="F183" s="23"/>
      <c r="G183" s="23"/>
      <c r="H183" s="23"/>
      <c r="I183" s="23"/>
      <c r="J183" s="23"/>
      <c r="K183" s="23"/>
      <c r="L183" s="71"/>
    </row>
  </sheetData>
  <sheetProtection selectLockedCells="1"/>
  <protectedRanges>
    <protectedRange sqref="A1:A2 A4 E28:IV28 R29:R36 G31:G35 B1:D4 A5:C28 E1:IV27" name="범위1_50"/>
    <protectedRange sqref="D5:D28" name="범위1_1_1"/>
  </protectedRanges>
  <autoFilter ref="A4:A36" xr:uid="{00000000-0009-0000-0000-000005000000}"/>
  <mergeCells count="6">
    <mergeCell ref="L2:L3"/>
    <mergeCell ref="A2:A3"/>
    <mergeCell ref="B2:B3"/>
    <mergeCell ref="C2:C3"/>
    <mergeCell ref="D2:D3"/>
    <mergeCell ref="K2:K3"/>
  </mergeCells>
  <phoneticPr fontId="7" type="noConversion"/>
  <pageMargins left="0.9055118110236221" right="0.15748031496062992" top="0.39370078740157483" bottom="0.39370078740157483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  <pageSetUpPr fitToPage="1"/>
  </sheetPr>
  <dimension ref="A1:AY304"/>
  <sheetViews>
    <sheetView view="pageBreakPreview" zoomScale="84" zoomScaleNormal="100" zoomScaleSheetLayoutView="84" workbookViewId="0">
      <selection sqref="A1:AW1"/>
    </sheetView>
  </sheetViews>
  <sheetFormatPr defaultColWidth="9.125"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0.625" customWidth="1"/>
    <col min="14" max="49" width="0" hidden="1" customWidth="1"/>
    <col min="50" max="50" width="3.75" hidden="1" customWidth="1"/>
    <col min="51" max="51" width="12.625" hidden="1" customWidth="1"/>
  </cols>
  <sheetData>
    <row r="1" spans="1:51" ht="30" customHeight="1" x14ac:dyDescent="0.3">
      <c r="A1" s="78" t="s">
        <v>69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</row>
    <row r="2" spans="1:51" ht="28.5" customHeight="1" x14ac:dyDescent="0.3">
      <c r="A2" s="79" t="s">
        <v>153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</row>
    <row r="3" spans="1:51" ht="28.5" customHeight="1" x14ac:dyDescent="0.3">
      <c r="A3" s="99" t="s">
        <v>310</v>
      </c>
      <c r="B3" s="99" t="s">
        <v>1</v>
      </c>
      <c r="C3" s="99" t="s">
        <v>431</v>
      </c>
      <c r="D3" s="99" t="s">
        <v>165</v>
      </c>
      <c r="E3" s="80" t="s">
        <v>257</v>
      </c>
      <c r="F3" s="82"/>
      <c r="G3" s="80" t="s">
        <v>201</v>
      </c>
      <c r="H3" s="82"/>
      <c r="I3" s="80" t="s">
        <v>196</v>
      </c>
      <c r="J3" s="82"/>
      <c r="K3" s="80" t="s">
        <v>284</v>
      </c>
      <c r="L3" s="82"/>
      <c r="M3" s="99" t="s">
        <v>171</v>
      </c>
      <c r="N3" s="101" t="s">
        <v>251</v>
      </c>
      <c r="O3" s="102" t="s">
        <v>227</v>
      </c>
      <c r="P3" s="102" t="s">
        <v>296</v>
      </c>
      <c r="Q3" s="102" t="s">
        <v>48</v>
      </c>
      <c r="R3" s="102" t="s">
        <v>188</v>
      </c>
      <c r="S3" s="102" t="s">
        <v>278</v>
      </c>
      <c r="T3" s="102" t="s">
        <v>274</v>
      </c>
      <c r="U3" s="102" t="s">
        <v>332</v>
      </c>
      <c r="V3" s="102" t="s">
        <v>248</v>
      </c>
      <c r="W3" s="102" t="s">
        <v>30</v>
      </c>
      <c r="X3" s="102" t="s">
        <v>276</v>
      </c>
      <c r="Y3" s="102" t="s">
        <v>213</v>
      </c>
      <c r="Z3" s="102" t="s">
        <v>160</v>
      </c>
      <c r="AA3" s="102" t="s">
        <v>237</v>
      </c>
      <c r="AB3" s="102" t="s">
        <v>102</v>
      </c>
      <c r="AC3" s="102" t="s">
        <v>367</v>
      </c>
      <c r="AD3" s="102" t="s">
        <v>90</v>
      </c>
      <c r="AE3" s="102" t="s">
        <v>53</v>
      </c>
      <c r="AF3" s="102" t="s">
        <v>150</v>
      </c>
      <c r="AG3" s="102" t="s">
        <v>205</v>
      </c>
      <c r="AH3" s="102" t="s">
        <v>108</v>
      </c>
      <c r="AI3" s="102" t="s">
        <v>80</v>
      </c>
      <c r="AJ3" s="102" t="s">
        <v>305</v>
      </c>
      <c r="AK3" s="102" t="s">
        <v>99</v>
      </c>
      <c r="AL3" s="102" t="s">
        <v>246</v>
      </c>
      <c r="AM3" s="102" t="s">
        <v>317</v>
      </c>
      <c r="AN3" s="102" t="s">
        <v>50</v>
      </c>
      <c r="AO3" s="102" t="s">
        <v>157</v>
      </c>
      <c r="AP3" s="102" t="s">
        <v>46</v>
      </c>
      <c r="AQ3" s="102" t="s">
        <v>112</v>
      </c>
      <c r="AR3" s="102" t="s">
        <v>70</v>
      </c>
      <c r="AS3" s="102" t="s">
        <v>255</v>
      </c>
      <c r="AT3" s="102" t="s">
        <v>33</v>
      </c>
      <c r="AU3" s="102" t="s">
        <v>58</v>
      </c>
      <c r="AV3" s="102" t="s">
        <v>207</v>
      </c>
      <c r="AW3" s="99" t="s">
        <v>261</v>
      </c>
    </row>
    <row r="4" spans="1:51" ht="28.5" customHeight="1" x14ac:dyDescent="0.3">
      <c r="A4" s="100"/>
      <c r="B4" s="100"/>
      <c r="C4" s="100"/>
      <c r="D4" s="100"/>
      <c r="E4" s="2" t="s">
        <v>299</v>
      </c>
      <c r="F4" s="2" t="s">
        <v>360</v>
      </c>
      <c r="G4" s="2" t="s">
        <v>299</v>
      </c>
      <c r="H4" s="2" t="s">
        <v>360</v>
      </c>
      <c r="I4" s="2" t="s">
        <v>299</v>
      </c>
      <c r="J4" s="2" t="s">
        <v>360</v>
      </c>
      <c r="K4" s="2" t="s">
        <v>299</v>
      </c>
      <c r="L4" s="2" t="s">
        <v>360</v>
      </c>
      <c r="M4" s="100"/>
      <c r="N4" s="101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0"/>
    </row>
    <row r="5" spans="1:51" ht="28.5" customHeight="1" x14ac:dyDescent="0.3">
      <c r="A5" s="12" t="s">
        <v>285</v>
      </c>
      <c r="B5" s="15" t="s">
        <v>68</v>
      </c>
      <c r="C5" s="15"/>
      <c r="D5" s="15" t="s">
        <v>230</v>
      </c>
      <c r="E5" s="15"/>
      <c r="F5" s="15"/>
      <c r="G5" s="15"/>
      <c r="H5" s="15"/>
      <c r="I5" s="15"/>
      <c r="J5" s="15"/>
      <c r="K5" s="15"/>
      <c r="L5" s="15"/>
      <c r="M5" s="15"/>
      <c r="N5" s="1" t="s">
        <v>230</v>
      </c>
      <c r="Q5" s="14" t="s">
        <v>352</v>
      </c>
      <c r="R5" s="17">
        <v>700000</v>
      </c>
      <c r="S5" s="17">
        <v>0</v>
      </c>
      <c r="AH5" s="14"/>
      <c r="AW5" s="15" t="s">
        <v>230</v>
      </c>
    </row>
    <row r="6" spans="1:51" ht="28.5" customHeight="1" x14ac:dyDescent="0.3">
      <c r="A6" s="15" t="s">
        <v>128</v>
      </c>
      <c r="B6" s="16" t="s">
        <v>348</v>
      </c>
      <c r="C6" s="15" t="s">
        <v>20</v>
      </c>
      <c r="D6" s="4">
        <v>154.33000000000001</v>
      </c>
      <c r="E6" s="13"/>
      <c r="F6" s="7"/>
      <c r="G6" s="13"/>
      <c r="H6" s="7"/>
      <c r="I6" s="13"/>
      <c r="J6" s="7"/>
      <c r="K6" s="13"/>
      <c r="L6" s="7"/>
      <c r="M6" s="16"/>
      <c r="N6" s="8" t="str">
        <f>HYPERLINK("#중기단가산출서!A4", "CM0330002000")</f>
        <v>CM0330002000</v>
      </c>
      <c r="O6" s="14" t="s">
        <v>230</v>
      </c>
      <c r="P6" s="14" t="s">
        <v>230</v>
      </c>
      <c r="Q6" s="14" t="s">
        <v>352</v>
      </c>
      <c r="R6" s="17">
        <v>700000</v>
      </c>
      <c r="S6" s="17">
        <v>15</v>
      </c>
      <c r="T6" s="14" t="s">
        <v>135</v>
      </c>
      <c r="U6" s="14" t="s">
        <v>256</v>
      </c>
      <c r="V6" s="14" t="s">
        <v>135</v>
      </c>
      <c r="W6" s="14" t="s">
        <v>230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17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4" t="s">
        <v>230</v>
      </c>
      <c r="AV6" s="17">
        <v>100</v>
      </c>
      <c r="AW6" s="11" t="s">
        <v>133</v>
      </c>
      <c r="AX6" s="10" t="s">
        <v>230</v>
      </c>
      <c r="AY6" s="9" t="str">
        <f>HYPERLINK("#중기단가산출서!A4", "▶바로가기")</f>
        <v>▶바로가기</v>
      </c>
    </row>
    <row r="7" spans="1:51" ht="28.5" customHeight="1" x14ac:dyDescent="0.3">
      <c r="A7" s="15" t="s">
        <v>24</v>
      </c>
      <c r="B7" s="16" t="s">
        <v>266</v>
      </c>
      <c r="C7" s="15" t="s">
        <v>20</v>
      </c>
      <c r="D7" s="4">
        <v>204.85</v>
      </c>
      <c r="E7" s="13"/>
      <c r="F7" s="7"/>
      <c r="G7" s="13"/>
      <c r="H7" s="7"/>
      <c r="I7" s="13"/>
      <c r="J7" s="7"/>
      <c r="K7" s="13"/>
      <c r="L7" s="7"/>
      <c r="M7" s="16"/>
      <c r="N7" s="8" t="str">
        <f>HYPERLINK("#중기단가산출서!A20", "CM0840000200")</f>
        <v>CM0840000200</v>
      </c>
      <c r="O7" s="14" t="s">
        <v>230</v>
      </c>
      <c r="P7" s="14" t="s">
        <v>230</v>
      </c>
      <c r="Q7" s="14" t="s">
        <v>352</v>
      </c>
      <c r="R7" s="17">
        <v>700000</v>
      </c>
      <c r="S7" s="17">
        <v>30</v>
      </c>
      <c r="T7" s="14" t="s">
        <v>135</v>
      </c>
      <c r="U7" s="14" t="s">
        <v>256</v>
      </c>
      <c r="V7" s="14" t="s">
        <v>135</v>
      </c>
      <c r="W7" s="14" t="s">
        <v>230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17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4" t="s">
        <v>230</v>
      </c>
      <c r="AV7" s="17">
        <v>100</v>
      </c>
      <c r="AW7" s="11" t="s">
        <v>125</v>
      </c>
      <c r="AX7" s="10" t="s">
        <v>230</v>
      </c>
      <c r="AY7" s="9" t="str">
        <f>HYPERLINK("#중기단가산출서!A20", "▶바로가기")</f>
        <v>▶바로가기</v>
      </c>
    </row>
    <row r="8" spans="1:51" ht="28.5" customHeight="1" x14ac:dyDescent="0.3">
      <c r="A8" s="15" t="s">
        <v>175</v>
      </c>
      <c r="B8" s="16" t="s">
        <v>229</v>
      </c>
      <c r="C8" s="15" t="s">
        <v>20</v>
      </c>
      <c r="D8" s="4">
        <v>36.590000000000003</v>
      </c>
      <c r="E8" s="13"/>
      <c r="F8" s="7"/>
      <c r="G8" s="13"/>
      <c r="H8" s="7"/>
      <c r="I8" s="13"/>
      <c r="J8" s="7"/>
      <c r="K8" s="13"/>
      <c r="L8" s="7"/>
      <c r="M8" s="16"/>
      <c r="N8" s="8" t="str">
        <f>HYPERLINK("#중기단가산출서!A65", "CM0380000700")</f>
        <v>CM0380000700</v>
      </c>
      <c r="O8" s="14" t="s">
        <v>230</v>
      </c>
      <c r="P8" s="14" t="s">
        <v>230</v>
      </c>
      <c r="Q8" s="14" t="s">
        <v>352</v>
      </c>
      <c r="R8" s="17">
        <v>700000</v>
      </c>
      <c r="S8" s="17">
        <v>40</v>
      </c>
      <c r="T8" s="14" t="s">
        <v>135</v>
      </c>
      <c r="U8" s="14" t="s">
        <v>256</v>
      </c>
      <c r="V8" s="14" t="s">
        <v>135</v>
      </c>
      <c r="W8" s="14" t="s">
        <v>230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17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4" t="s">
        <v>230</v>
      </c>
      <c r="AV8" s="17">
        <v>100</v>
      </c>
      <c r="AW8" s="11" t="s">
        <v>62</v>
      </c>
      <c r="AX8" s="10" t="s">
        <v>230</v>
      </c>
      <c r="AY8" s="9" t="str">
        <f>HYPERLINK("#중기단가산출서!A65", "▶바로가기")</f>
        <v>▶바로가기</v>
      </c>
    </row>
    <row r="9" spans="1:51" ht="28.5" customHeight="1" x14ac:dyDescent="0.3">
      <c r="A9" s="15" t="s">
        <v>230</v>
      </c>
      <c r="B9" s="15" t="s">
        <v>230</v>
      </c>
      <c r="C9" s="15" t="s">
        <v>230</v>
      </c>
      <c r="D9" s="7">
        <v>0</v>
      </c>
      <c r="E9" s="13"/>
      <c r="F9" s="7"/>
      <c r="G9" s="13"/>
      <c r="H9" s="7"/>
      <c r="I9" s="13"/>
      <c r="J9" s="7"/>
      <c r="K9" s="13"/>
      <c r="L9" s="7"/>
      <c r="M9" s="15"/>
      <c r="N9" s="15" t="s">
        <v>230</v>
      </c>
      <c r="O9" s="15" t="s">
        <v>230</v>
      </c>
      <c r="P9" s="15" t="s">
        <v>230</v>
      </c>
      <c r="AU9" s="14"/>
      <c r="AV9" s="17">
        <v>0</v>
      </c>
      <c r="AW9" s="11" t="s">
        <v>230</v>
      </c>
    </row>
    <row r="10" spans="1:51" ht="28.5" customHeight="1" x14ac:dyDescent="0.3">
      <c r="A10" s="15" t="s">
        <v>230</v>
      </c>
      <c r="B10" s="15" t="s">
        <v>230</v>
      </c>
      <c r="C10" s="15" t="s">
        <v>230</v>
      </c>
      <c r="D10" s="7">
        <v>0</v>
      </c>
      <c r="E10" s="13"/>
      <c r="F10" s="7"/>
      <c r="G10" s="13"/>
      <c r="H10" s="7"/>
      <c r="I10" s="13"/>
      <c r="J10" s="7"/>
      <c r="K10" s="13"/>
      <c r="L10" s="7"/>
      <c r="M10" s="15"/>
      <c r="N10" s="15" t="s">
        <v>230</v>
      </c>
      <c r="O10" s="15" t="s">
        <v>230</v>
      </c>
      <c r="P10" s="15" t="s">
        <v>230</v>
      </c>
      <c r="AU10" s="14"/>
      <c r="AV10" s="17">
        <v>0</v>
      </c>
      <c r="AW10" s="11" t="s">
        <v>230</v>
      </c>
    </row>
    <row r="11" spans="1:51" ht="28.5" customHeight="1" x14ac:dyDescent="0.3">
      <c r="A11" s="15" t="s">
        <v>230</v>
      </c>
      <c r="B11" s="15" t="s">
        <v>230</v>
      </c>
      <c r="C11" s="15" t="s">
        <v>230</v>
      </c>
      <c r="D11" s="7">
        <v>0</v>
      </c>
      <c r="E11" s="13"/>
      <c r="F11" s="7"/>
      <c r="G11" s="13"/>
      <c r="H11" s="7"/>
      <c r="I11" s="13"/>
      <c r="J11" s="7"/>
      <c r="K11" s="13"/>
      <c r="L11" s="7"/>
      <c r="M11" s="15"/>
      <c r="N11" s="15" t="s">
        <v>230</v>
      </c>
      <c r="O11" s="15" t="s">
        <v>230</v>
      </c>
      <c r="P11" s="15" t="s">
        <v>230</v>
      </c>
      <c r="AU11" s="14"/>
      <c r="AV11" s="17">
        <v>0</v>
      </c>
      <c r="AW11" s="11" t="s">
        <v>230</v>
      </c>
    </row>
    <row r="12" spans="1:51" ht="28.5" customHeight="1" x14ac:dyDescent="0.3">
      <c r="A12" s="15" t="s">
        <v>230</v>
      </c>
      <c r="B12" s="15" t="s">
        <v>230</v>
      </c>
      <c r="C12" s="15" t="s">
        <v>230</v>
      </c>
      <c r="D12" s="7">
        <v>0</v>
      </c>
      <c r="E12" s="13"/>
      <c r="F12" s="7"/>
      <c r="G12" s="13"/>
      <c r="H12" s="7"/>
      <c r="I12" s="13"/>
      <c r="J12" s="7"/>
      <c r="K12" s="13"/>
      <c r="L12" s="7"/>
      <c r="M12" s="15"/>
      <c r="N12" s="15" t="s">
        <v>230</v>
      </c>
      <c r="O12" s="15" t="s">
        <v>230</v>
      </c>
      <c r="P12" s="15" t="s">
        <v>230</v>
      </c>
      <c r="AU12" s="14"/>
      <c r="AV12" s="17">
        <v>0</v>
      </c>
      <c r="AW12" s="11" t="s">
        <v>230</v>
      </c>
    </row>
    <row r="13" spans="1:51" ht="28.5" customHeight="1" x14ac:dyDescent="0.3">
      <c r="A13" s="15" t="s">
        <v>230</v>
      </c>
      <c r="B13" s="15" t="s">
        <v>230</v>
      </c>
      <c r="C13" s="15" t="s">
        <v>230</v>
      </c>
      <c r="D13" s="7">
        <v>0</v>
      </c>
      <c r="E13" s="13"/>
      <c r="F13" s="7"/>
      <c r="G13" s="13"/>
      <c r="H13" s="7"/>
      <c r="I13" s="13"/>
      <c r="J13" s="7"/>
      <c r="K13" s="13"/>
      <c r="L13" s="7"/>
      <c r="M13" s="15"/>
      <c r="N13" s="15" t="s">
        <v>230</v>
      </c>
      <c r="O13" s="15" t="s">
        <v>230</v>
      </c>
      <c r="P13" s="15" t="s">
        <v>230</v>
      </c>
      <c r="AU13" s="14"/>
      <c r="AV13" s="17">
        <v>0</v>
      </c>
      <c r="AW13" s="11" t="s">
        <v>230</v>
      </c>
    </row>
    <row r="14" spans="1:51" ht="28.5" customHeight="1" x14ac:dyDescent="0.3">
      <c r="A14" s="15" t="s">
        <v>230</v>
      </c>
      <c r="B14" s="15" t="s">
        <v>230</v>
      </c>
      <c r="C14" s="15" t="s">
        <v>230</v>
      </c>
      <c r="D14" s="7">
        <v>0</v>
      </c>
      <c r="E14" s="13"/>
      <c r="F14" s="7"/>
      <c r="G14" s="13"/>
      <c r="H14" s="7"/>
      <c r="I14" s="13"/>
      <c r="J14" s="7"/>
      <c r="K14" s="13"/>
      <c r="L14" s="7"/>
      <c r="M14" s="15"/>
      <c r="N14" s="15" t="s">
        <v>230</v>
      </c>
      <c r="O14" s="15" t="s">
        <v>230</v>
      </c>
      <c r="P14" s="15" t="s">
        <v>230</v>
      </c>
      <c r="AU14" s="14"/>
      <c r="AV14" s="17">
        <v>0</v>
      </c>
      <c r="AW14" s="11" t="s">
        <v>230</v>
      </c>
    </row>
    <row r="15" spans="1:51" ht="28.5" customHeight="1" x14ac:dyDescent="0.3">
      <c r="A15" s="15" t="s">
        <v>230</v>
      </c>
      <c r="B15" s="15" t="s">
        <v>230</v>
      </c>
      <c r="C15" s="15" t="s">
        <v>230</v>
      </c>
      <c r="D15" s="7">
        <v>0</v>
      </c>
      <c r="E15" s="13"/>
      <c r="F15" s="7"/>
      <c r="G15" s="13"/>
      <c r="H15" s="7"/>
      <c r="I15" s="13"/>
      <c r="J15" s="7"/>
      <c r="K15" s="13"/>
      <c r="L15" s="7"/>
      <c r="M15" s="15"/>
      <c r="N15" s="15" t="s">
        <v>230</v>
      </c>
      <c r="O15" s="15" t="s">
        <v>230</v>
      </c>
      <c r="P15" s="15" t="s">
        <v>230</v>
      </c>
      <c r="AU15" s="14"/>
      <c r="AV15" s="17">
        <v>0</v>
      </c>
      <c r="AW15" s="11" t="s">
        <v>230</v>
      </c>
    </row>
    <row r="16" spans="1:51" ht="28.5" customHeight="1" x14ac:dyDescent="0.3">
      <c r="A16" s="15" t="s">
        <v>230</v>
      </c>
      <c r="B16" s="15" t="s">
        <v>230</v>
      </c>
      <c r="C16" s="15" t="s">
        <v>230</v>
      </c>
      <c r="D16" s="7">
        <v>0</v>
      </c>
      <c r="E16" s="13"/>
      <c r="F16" s="7"/>
      <c r="G16" s="13"/>
      <c r="H16" s="7"/>
      <c r="I16" s="13"/>
      <c r="J16" s="7"/>
      <c r="K16" s="13"/>
      <c r="L16" s="7"/>
      <c r="M16" s="15"/>
      <c r="N16" s="15" t="s">
        <v>230</v>
      </c>
      <c r="O16" s="15" t="s">
        <v>230</v>
      </c>
      <c r="P16" s="15" t="s">
        <v>230</v>
      </c>
      <c r="AU16" s="14"/>
      <c r="AV16" s="17">
        <v>0</v>
      </c>
      <c r="AW16" s="11" t="s">
        <v>230</v>
      </c>
    </row>
    <row r="17" spans="1:51" ht="28.5" customHeight="1" x14ac:dyDescent="0.3">
      <c r="A17" s="15" t="s">
        <v>230</v>
      </c>
      <c r="B17" s="15" t="s">
        <v>230</v>
      </c>
      <c r="C17" s="15" t="s">
        <v>230</v>
      </c>
      <c r="D17" s="7">
        <v>0</v>
      </c>
      <c r="E17" s="13"/>
      <c r="F17" s="7"/>
      <c r="G17" s="13"/>
      <c r="H17" s="7"/>
      <c r="I17" s="13"/>
      <c r="J17" s="7"/>
      <c r="K17" s="13"/>
      <c r="L17" s="7"/>
      <c r="M17" s="15"/>
      <c r="N17" s="15" t="s">
        <v>230</v>
      </c>
      <c r="O17" s="15" t="s">
        <v>230</v>
      </c>
      <c r="P17" s="15" t="s">
        <v>230</v>
      </c>
      <c r="AU17" s="14"/>
      <c r="AV17" s="17">
        <v>0</v>
      </c>
      <c r="AW17" s="11" t="s">
        <v>230</v>
      </c>
    </row>
    <row r="18" spans="1:51" ht="28.5" customHeight="1" x14ac:dyDescent="0.3">
      <c r="A18" s="15" t="s">
        <v>230</v>
      </c>
      <c r="B18" s="15" t="s">
        <v>230</v>
      </c>
      <c r="C18" s="15" t="s">
        <v>230</v>
      </c>
      <c r="D18" s="7">
        <v>0</v>
      </c>
      <c r="E18" s="13"/>
      <c r="F18" s="7"/>
      <c r="G18" s="13"/>
      <c r="H18" s="7"/>
      <c r="I18" s="13"/>
      <c r="J18" s="7"/>
      <c r="K18" s="13"/>
      <c r="L18" s="7"/>
      <c r="M18" s="15"/>
      <c r="N18" s="15" t="s">
        <v>230</v>
      </c>
      <c r="O18" s="15" t="s">
        <v>230</v>
      </c>
      <c r="P18" s="15" t="s">
        <v>230</v>
      </c>
      <c r="AU18" s="14"/>
      <c r="AV18" s="17">
        <v>0</v>
      </c>
      <c r="AW18" s="11" t="s">
        <v>230</v>
      </c>
    </row>
    <row r="19" spans="1:51" ht="28.5" customHeight="1" x14ac:dyDescent="0.3">
      <c r="A19" s="15" t="s">
        <v>230</v>
      </c>
      <c r="B19" s="15" t="s">
        <v>230</v>
      </c>
      <c r="C19" s="15" t="s">
        <v>230</v>
      </c>
      <c r="D19" s="7">
        <v>0</v>
      </c>
      <c r="E19" s="13"/>
      <c r="F19" s="7"/>
      <c r="G19" s="13"/>
      <c r="H19" s="7"/>
      <c r="I19" s="13"/>
      <c r="J19" s="7"/>
      <c r="K19" s="13"/>
      <c r="L19" s="7"/>
      <c r="M19" s="15"/>
      <c r="N19" s="15" t="s">
        <v>230</v>
      </c>
      <c r="O19" s="15" t="s">
        <v>230</v>
      </c>
      <c r="P19" s="15" t="s">
        <v>230</v>
      </c>
      <c r="AU19" s="14"/>
      <c r="AV19" s="17">
        <v>0</v>
      </c>
      <c r="AW19" s="11" t="s">
        <v>230</v>
      </c>
    </row>
    <row r="20" spans="1:51" ht="28.5" customHeight="1" x14ac:dyDescent="0.3">
      <c r="A20" s="15" t="s">
        <v>230</v>
      </c>
      <c r="B20" s="15" t="s">
        <v>230</v>
      </c>
      <c r="C20" s="15" t="s">
        <v>230</v>
      </c>
      <c r="D20" s="7">
        <v>0</v>
      </c>
      <c r="E20" s="13"/>
      <c r="F20" s="7"/>
      <c r="G20" s="13"/>
      <c r="H20" s="7"/>
      <c r="I20" s="13"/>
      <c r="J20" s="7"/>
      <c r="K20" s="13"/>
      <c r="L20" s="7"/>
      <c r="M20" s="15"/>
      <c r="N20" s="15" t="s">
        <v>230</v>
      </c>
      <c r="O20" s="15" t="s">
        <v>230</v>
      </c>
      <c r="P20" s="15" t="s">
        <v>230</v>
      </c>
      <c r="AU20" s="14"/>
      <c r="AV20" s="17">
        <v>0</v>
      </c>
      <c r="AW20" s="11" t="s">
        <v>230</v>
      </c>
    </row>
    <row r="21" spans="1:51" ht="28.5" customHeight="1" x14ac:dyDescent="0.3">
      <c r="A21" s="15" t="s">
        <v>230</v>
      </c>
      <c r="B21" s="15" t="s">
        <v>230</v>
      </c>
      <c r="C21" s="15" t="s">
        <v>230</v>
      </c>
      <c r="D21" s="7">
        <v>0</v>
      </c>
      <c r="E21" s="13"/>
      <c r="F21" s="7"/>
      <c r="G21" s="13"/>
      <c r="H21" s="7"/>
      <c r="I21" s="13"/>
      <c r="J21" s="7"/>
      <c r="K21" s="13"/>
      <c r="L21" s="7"/>
      <c r="M21" s="15"/>
      <c r="N21" s="15" t="s">
        <v>230</v>
      </c>
      <c r="O21" s="15" t="s">
        <v>230</v>
      </c>
      <c r="P21" s="15" t="s">
        <v>230</v>
      </c>
      <c r="AU21" s="14"/>
      <c r="AV21" s="17">
        <v>0</v>
      </c>
      <c r="AW21" s="11" t="s">
        <v>230</v>
      </c>
    </row>
    <row r="22" spans="1:51" ht="28.5" customHeight="1" x14ac:dyDescent="0.3">
      <c r="A22" s="15" t="s">
        <v>230</v>
      </c>
      <c r="B22" s="15" t="s">
        <v>230</v>
      </c>
      <c r="C22" s="15" t="s">
        <v>230</v>
      </c>
      <c r="D22" s="7">
        <v>0</v>
      </c>
      <c r="E22" s="13"/>
      <c r="F22" s="7"/>
      <c r="G22" s="13"/>
      <c r="H22" s="7"/>
      <c r="I22" s="13"/>
      <c r="J22" s="7"/>
      <c r="K22" s="13"/>
      <c r="L22" s="7"/>
      <c r="M22" s="15"/>
      <c r="N22" s="15" t="s">
        <v>230</v>
      </c>
      <c r="O22" s="15" t="s">
        <v>230</v>
      </c>
      <c r="P22" s="15" t="s">
        <v>230</v>
      </c>
      <c r="AU22" s="14"/>
      <c r="AV22" s="17">
        <v>0</v>
      </c>
      <c r="AW22" s="11" t="s">
        <v>230</v>
      </c>
    </row>
    <row r="23" spans="1:51" ht="28.5" customHeight="1" x14ac:dyDescent="0.3">
      <c r="A23" s="15" t="s">
        <v>230</v>
      </c>
      <c r="B23" s="15" t="s">
        <v>230</v>
      </c>
      <c r="C23" s="15" t="s">
        <v>230</v>
      </c>
      <c r="D23" s="7">
        <v>0</v>
      </c>
      <c r="E23" s="13"/>
      <c r="F23" s="7"/>
      <c r="G23" s="13"/>
      <c r="H23" s="7"/>
      <c r="I23" s="13"/>
      <c r="J23" s="7"/>
      <c r="K23" s="13"/>
      <c r="L23" s="7"/>
      <c r="M23" s="15"/>
      <c r="N23" s="15" t="s">
        <v>230</v>
      </c>
      <c r="O23" s="15" t="s">
        <v>230</v>
      </c>
      <c r="P23" s="15" t="s">
        <v>230</v>
      </c>
      <c r="AU23" s="14"/>
      <c r="AV23" s="17">
        <v>0</v>
      </c>
      <c r="AW23" s="11" t="s">
        <v>230</v>
      </c>
    </row>
    <row r="24" spans="1:51" ht="28.5" customHeight="1" x14ac:dyDescent="0.3">
      <c r="A24" s="15" t="s">
        <v>230</v>
      </c>
      <c r="B24" s="15" t="s">
        <v>230</v>
      </c>
      <c r="C24" s="15" t="s">
        <v>230</v>
      </c>
      <c r="D24" s="7">
        <v>0</v>
      </c>
      <c r="E24" s="13"/>
      <c r="F24" s="7"/>
      <c r="G24" s="13"/>
      <c r="H24" s="7"/>
      <c r="I24" s="13"/>
      <c r="J24" s="7"/>
      <c r="K24" s="13"/>
      <c r="L24" s="7"/>
      <c r="M24" s="15"/>
      <c r="N24" s="15" t="s">
        <v>230</v>
      </c>
      <c r="O24" s="15" t="s">
        <v>230</v>
      </c>
      <c r="P24" s="15" t="s">
        <v>230</v>
      </c>
      <c r="AU24" s="14"/>
      <c r="AV24" s="17">
        <v>0</v>
      </c>
      <c r="AW24" s="11" t="s">
        <v>230</v>
      </c>
    </row>
    <row r="25" spans="1:51" ht="28.5" customHeight="1" x14ac:dyDescent="0.3">
      <c r="A25" s="15" t="s">
        <v>230</v>
      </c>
      <c r="B25" s="15" t="s">
        <v>230</v>
      </c>
      <c r="C25" s="15" t="s">
        <v>230</v>
      </c>
      <c r="D25" s="7">
        <v>0</v>
      </c>
      <c r="E25" s="13"/>
      <c r="F25" s="7"/>
      <c r="G25" s="13"/>
      <c r="H25" s="7"/>
      <c r="I25" s="13"/>
      <c r="J25" s="7"/>
      <c r="K25" s="13"/>
      <c r="L25" s="7"/>
      <c r="M25" s="15"/>
      <c r="N25" s="15" t="s">
        <v>230</v>
      </c>
      <c r="O25" s="15" t="s">
        <v>230</v>
      </c>
      <c r="P25" s="15" t="s">
        <v>230</v>
      </c>
      <c r="AU25" s="14"/>
      <c r="AV25" s="17">
        <v>0</v>
      </c>
      <c r="AW25" s="11" t="s">
        <v>230</v>
      </c>
    </row>
    <row r="26" spans="1:51" ht="28.5" customHeight="1" x14ac:dyDescent="0.3">
      <c r="A26" s="15" t="s">
        <v>230</v>
      </c>
      <c r="B26" s="15" t="s">
        <v>230</v>
      </c>
      <c r="C26" s="15" t="s">
        <v>230</v>
      </c>
      <c r="D26" s="7">
        <v>0</v>
      </c>
      <c r="E26" s="13"/>
      <c r="F26" s="7"/>
      <c r="G26" s="13"/>
      <c r="H26" s="7"/>
      <c r="I26" s="13"/>
      <c r="J26" s="7"/>
      <c r="K26" s="13"/>
      <c r="L26" s="7"/>
      <c r="M26" s="15"/>
      <c r="N26" s="15" t="s">
        <v>230</v>
      </c>
      <c r="O26" s="15" t="s">
        <v>230</v>
      </c>
      <c r="P26" s="15" t="s">
        <v>230</v>
      </c>
      <c r="AU26" s="14"/>
      <c r="AV26" s="17">
        <v>0</v>
      </c>
      <c r="AW26" s="11" t="s">
        <v>230</v>
      </c>
    </row>
    <row r="27" spans="1:51" ht="28.5" customHeight="1" x14ac:dyDescent="0.3">
      <c r="A27" s="15" t="s">
        <v>230</v>
      </c>
      <c r="B27" s="15" t="s">
        <v>230</v>
      </c>
      <c r="C27" s="15" t="s">
        <v>230</v>
      </c>
      <c r="D27" s="7">
        <v>0</v>
      </c>
      <c r="E27" s="13"/>
      <c r="F27" s="7"/>
      <c r="G27" s="13"/>
      <c r="H27" s="7"/>
      <c r="I27" s="13"/>
      <c r="J27" s="7"/>
      <c r="K27" s="13"/>
      <c r="L27" s="7"/>
      <c r="M27" s="15"/>
      <c r="N27" s="15" t="s">
        <v>230</v>
      </c>
      <c r="O27" s="15" t="s">
        <v>230</v>
      </c>
      <c r="P27" s="15" t="s">
        <v>230</v>
      </c>
      <c r="AU27" s="14"/>
      <c r="AV27" s="17">
        <v>0</v>
      </c>
      <c r="AW27" s="11" t="s">
        <v>230</v>
      </c>
    </row>
    <row r="28" spans="1:51" ht="28.5" customHeight="1" x14ac:dyDescent="0.3">
      <c r="A28" s="15" t="s">
        <v>230</v>
      </c>
      <c r="B28" s="15" t="s">
        <v>230</v>
      </c>
      <c r="C28" s="15" t="s">
        <v>230</v>
      </c>
      <c r="D28" s="7">
        <v>0</v>
      </c>
      <c r="E28" s="13"/>
      <c r="F28" s="7"/>
      <c r="G28" s="13"/>
      <c r="H28" s="7"/>
      <c r="I28" s="13"/>
      <c r="J28" s="7"/>
      <c r="K28" s="13"/>
      <c r="L28" s="7"/>
      <c r="M28" s="15"/>
      <c r="N28" s="15" t="s">
        <v>230</v>
      </c>
      <c r="O28" s="15" t="s">
        <v>230</v>
      </c>
      <c r="P28" s="15" t="s">
        <v>230</v>
      </c>
      <c r="AU28" s="14"/>
      <c r="AV28" s="17">
        <v>0</v>
      </c>
      <c r="AW28" s="11" t="s">
        <v>230</v>
      </c>
    </row>
    <row r="29" spans="1:51" ht="28.5" customHeight="1" x14ac:dyDescent="0.3">
      <c r="A29" s="15" t="s">
        <v>41</v>
      </c>
      <c r="B29" s="15" t="s">
        <v>230</v>
      </c>
      <c r="C29" s="15" t="s">
        <v>230</v>
      </c>
      <c r="D29" s="15" t="s">
        <v>230</v>
      </c>
      <c r="E29" s="6"/>
      <c r="F29" s="7"/>
      <c r="G29" s="7"/>
      <c r="H29" s="7"/>
      <c r="I29" s="7"/>
      <c r="J29" s="7"/>
      <c r="K29" s="5"/>
      <c r="L29" s="7"/>
      <c r="M29" s="15"/>
      <c r="AW29" s="15" t="s">
        <v>230</v>
      </c>
    </row>
    <row r="30" spans="1:51" ht="28.5" customHeight="1" x14ac:dyDescent="0.3">
      <c r="A30" s="12" t="s">
        <v>74</v>
      </c>
      <c r="B30" s="15" t="s">
        <v>68</v>
      </c>
      <c r="C30" s="15"/>
      <c r="D30" s="15" t="s">
        <v>230</v>
      </c>
      <c r="E30" s="15"/>
      <c r="F30" s="15"/>
      <c r="G30" s="15"/>
      <c r="H30" s="15"/>
      <c r="I30" s="15"/>
      <c r="J30" s="15"/>
      <c r="K30" s="15"/>
      <c r="L30" s="15"/>
      <c r="M30" s="15"/>
      <c r="N30" s="1" t="s">
        <v>230</v>
      </c>
      <c r="Q30" s="14" t="s">
        <v>185</v>
      </c>
      <c r="R30" s="17">
        <v>800000</v>
      </c>
      <c r="S30" s="17">
        <v>0</v>
      </c>
      <c r="AH30" s="14"/>
      <c r="AW30" s="15" t="s">
        <v>230</v>
      </c>
    </row>
    <row r="31" spans="1:51" ht="28.5" customHeight="1" x14ac:dyDescent="0.3">
      <c r="A31" s="15" t="s">
        <v>212</v>
      </c>
      <c r="B31" s="16" t="s">
        <v>91</v>
      </c>
      <c r="C31" s="15" t="s">
        <v>372</v>
      </c>
      <c r="D31" s="4">
        <v>5.97</v>
      </c>
      <c r="E31" s="13"/>
      <c r="F31" s="7"/>
      <c r="G31" s="13"/>
      <c r="H31" s="7"/>
      <c r="I31" s="13"/>
      <c r="J31" s="7"/>
      <c r="K31" s="13"/>
      <c r="L31" s="7"/>
      <c r="M31" s="16"/>
      <c r="N31" s="8" t="str">
        <f>HYPERLINK("#단가대비표!B13", "3010161920163159")</f>
        <v>3010161920163159</v>
      </c>
      <c r="O31" s="14" t="s">
        <v>230</v>
      </c>
      <c r="P31" s="14" t="s">
        <v>230</v>
      </c>
      <c r="Q31" s="14" t="s">
        <v>185</v>
      </c>
      <c r="R31" s="17">
        <v>800000</v>
      </c>
      <c r="S31" s="17">
        <v>10</v>
      </c>
      <c r="T31" s="14" t="s">
        <v>135</v>
      </c>
      <c r="U31" s="14" t="s">
        <v>135</v>
      </c>
      <c r="V31" s="14" t="s">
        <v>256</v>
      </c>
      <c r="W31" s="14" t="s">
        <v>230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21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4" t="s">
        <v>230</v>
      </c>
      <c r="AV31" s="17">
        <v>100</v>
      </c>
      <c r="AW31" s="11" t="s">
        <v>354</v>
      </c>
      <c r="AX31" s="10" t="s">
        <v>230</v>
      </c>
      <c r="AY31" s="9" t="str">
        <f>HYPERLINK("#단가대비표!B13", "▶바로가기")</f>
        <v>▶바로가기</v>
      </c>
    </row>
    <row r="32" spans="1:51" ht="28.5" customHeight="1" x14ac:dyDescent="0.3">
      <c r="A32" s="15" t="s">
        <v>231</v>
      </c>
      <c r="B32" s="16" t="s">
        <v>341</v>
      </c>
      <c r="C32" s="15" t="s">
        <v>20</v>
      </c>
      <c r="D32" s="4">
        <v>2</v>
      </c>
      <c r="E32" s="13"/>
      <c r="F32" s="7"/>
      <c r="G32" s="13"/>
      <c r="H32" s="7"/>
      <c r="I32" s="13"/>
      <c r="J32" s="7"/>
      <c r="K32" s="13"/>
      <c r="L32" s="7"/>
      <c r="M32" s="16"/>
      <c r="N32" s="8" t="str">
        <f>HYPERLINK("#단가대비표!B16", "3011150510069738")</f>
        <v>3011150510069738</v>
      </c>
      <c r="O32" s="14" t="s">
        <v>230</v>
      </c>
      <c r="P32" s="14" t="s">
        <v>230</v>
      </c>
      <c r="Q32" s="14" t="s">
        <v>185</v>
      </c>
      <c r="R32" s="17">
        <v>800000</v>
      </c>
      <c r="S32" s="17">
        <v>50</v>
      </c>
      <c r="T32" s="14" t="s">
        <v>135</v>
      </c>
      <c r="U32" s="14" t="s">
        <v>135</v>
      </c>
      <c r="V32" s="14" t="s">
        <v>256</v>
      </c>
      <c r="W32" s="14" t="s">
        <v>230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21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4" t="s">
        <v>230</v>
      </c>
      <c r="AV32" s="17">
        <v>100</v>
      </c>
      <c r="AW32" s="11" t="s">
        <v>371</v>
      </c>
      <c r="AX32" s="10" t="s">
        <v>230</v>
      </c>
      <c r="AY32" s="9" t="str">
        <f>HYPERLINK("#단가대비표!B16", "▶바로가기")</f>
        <v>▶바로가기</v>
      </c>
    </row>
    <row r="33" spans="1:51" ht="28.5" customHeight="1" x14ac:dyDescent="0.3">
      <c r="A33" s="15" t="s">
        <v>231</v>
      </c>
      <c r="B33" s="16" t="s">
        <v>21</v>
      </c>
      <c r="C33" s="15" t="s">
        <v>20</v>
      </c>
      <c r="D33" s="4">
        <v>32</v>
      </c>
      <c r="E33" s="13"/>
      <c r="F33" s="7"/>
      <c r="G33" s="13"/>
      <c r="H33" s="7"/>
      <c r="I33" s="13"/>
      <c r="J33" s="7"/>
      <c r="K33" s="13"/>
      <c r="L33" s="7"/>
      <c r="M33" s="16"/>
      <c r="N33" s="8" t="str">
        <f>HYPERLINK("#단가대비표!B17", "3011150510069747")</f>
        <v>3011150510069747</v>
      </c>
      <c r="O33" s="14" t="s">
        <v>230</v>
      </c>
      <c r="P33" s="14" t="s">
        <v>230</v>
      </c>
      <c r="Q33" s="14" t="s">
        <v>185</v>
      </c>
      <c r="R33" s="17">
        <v>800000</v>
      </c>
      <c r="S33" s="17">
        <v>60</v>
      </c>
      <c r="T33" s="14" t="s">
        <v>135</v>
      </c>
      <c r="U33" s="14" t="s">
        <v>135</v>
      </c>
      <c r="V33" s="14" t="s">
        <v>256</v>
      </c>
      <c r="W33" s="14" t="s">
        <v>230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21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4" t="s">
        <v>230</v>
      </c>
      <c r="AV33" s="17">
        <v>100</v>
      </c>
      <c r="AW33" s="11" t="s">
        <v>132</v>
      </c>
      <c r="AX33" s="10" t="s">
        <v>230</v>
      </c>
      <c r="AY33" s="9" t="str">
        <f>HYPERLINK("#단가대비표!B17", "▶바로가기")</f>
        <v>▶바로가기</v>
      </c>
    </row>
    <row r="34" spans="1:51" ht="28.5" customHeight="1" x14ac:dyDescent="0.3">
      <c r="A34" s="15" t="s">
        <v>231</v>
      </c>
      <c r="B34" s="16" t="s">
        <v>47</v>
      </c>
      <c r="C34" s="15" t="s">
        <v>20</v>
      </c>
      <c r="D34" s="4">
        <v>25</v>
      </c>
      <c r="E34" s="13"/>
      <c r="F34" s="7"/>
      <c r="G34" s="13"/>
      <c r="H34" s="7"/>
      <c r="I34" s="13"/>
      <c r="J34" s="7"/>
      <c r="K34" s="13"/>
      <c r="L34" s="7"/>
      <c r="M34" s="16"/>
      <c r="N34" s="8" t="str">
        <f>HYPERLINK("#단가대비표!B18", "3011150510069753")</f>
        <v>3011150510069753</v>
      </c>
      <c r="O34" s="14" t="s">
        <v>230</v>
      </c>
      <c r="P34" s="14" t="s">
        <v>230</v>
      </c>
      <c r="Q34" s="14" t="s">
        <v>185</v>
      </c>
      <c r="R34" s="17">
        <v>800000</v>
      </c>
      <c r="S34" s="17">
        <v>70</v>
      </c>
      <c r="T34" s="14" t="s">
        <v>135</v>
      </c>
      <c r="U34" s="14" t="s">
        <v>135</v>
      </c>
      <c r="V34" s="14" t="s">
        <v>256</v>
      </c>
      <c r="W34" s="14" t="s">
        <v>230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21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4" t="s">
        <v>230</v>
      </c>
      <c r="AV34" s="17">
        <v>100</v>
      </c>
      <c r="AW34" s="11" t="s">
        <v>309</v>
      </c>
      <c r="AX34" s="10" t="s">
        <v>230</v>
      </c>
      <c r="AY34" s="9" t="str">
        <f>HYPERLINK("#단가대비표!B18", "▶바로가기")</f>
        <v>▶바로가기</v>
      </c>
    </row>
    <row r="35" spans="1:51" ht="28.5" customHeight="1" x14ac:dyDescent="0.3">
      <c r="A35" s="15" t="s">
        <v>158</v>
      </c>
      <c r="B35" s="16" t="s">
        <v>161</v>
      </c>
      <c r="C35" s="15" t="s">
        <v>306</v>
      </c>
      <c r="D35" s="4">
        <v>387</v>
      </c>
      <c r="E35" s="13"/>
      <c r="F35" s="7"/>
      <c r="G35" s="13"/>
      <c r="H35" s="7"/>
      <c r="I35" s="13"/>
      <c r="J35" s="7"/>
      <c r="K35" s="13"/>
      <c r="L35" s="7"/>
      <c r="M35" s="16"/>
      <c r="N35" s="8" t="str">
        <f>HYPERLINK("#단가대비표!B26", "3116181620696421")</f>
        <v>3116181620696421</v>
      </c>
      <c r="O35" s="14" t="s">
        <v>230</v>
      </c>
      <c r="P35" s="14" t="s">
        <v>230</v>
      </c>
      <c r="Q35" s="14" t="s">
        <v>185</v>
      </c>
      <c r="R35" s="17">
        <v>800000</v>
      </c>
      <c r="S35" s="17">
        <v>80</v>
      </c>
      <c r="T35" s="14" t="s">
        <v>135</v>
      </c>
      <c r="U35" s="14" t="s">
        <v>135</v>
      </c>
      <c r="V35" s="14" t="s">
        <v>256</v>
      </c>
      <c r="W35" s="14" t="s">
        <v>230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21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4"/>
      <c r="AV35" s="17">
        <v>100</v>
      </c>
      <c r="AW35" s="11" t="s">
        <v>215</v>
      </c>
      <c r="AX35" s="10" t="s">
        <v>230</v>
      </c>
      <c r="AY35" s="9" t="str">
        <f>HYPERLINK("#단가대비표!B26", "▶바로가기")</f>
        <v>▶바로가기</v>
      </c>
    </row>
    <row r="36" spans="1:51" ht="28.5" customHeight="1" x14ac:dyDescent="0.3">
      <c r="A36" s="15" t="s">
        <v>235</v>
      </c>
      <c r="B36" s="16" t="s">
        <v>374</v>
      </c>
      <c r="C36" s="15" t="s">
        <v>280</v>
      </c>
      <c r="D36" s="4">
        <v>70.8</v>
      </c>
      <c r="E36" s="13"/>
      <c r="F36" s="7"/>
      <c r="G36" s="13"/>
      <c r="H36" s="7"/>
      <c r="I36" s="13"/>
      <c r="J36" s="7"/>
      <c r="K36" s="13"/>
      <c r="L36" s="7"/>
      <c r="M36" s="16"/>
      <c r="N36" s="8" t="str">
        <f>HYPERLINK("#일위대가목록!A4", "ADA40100060S")</f>
        <v>ADA40100060S</v>
      </c>
      <c r="O36" s="14" t="s">
        <v>230</v>
      </c>
      <c r="P36" s="14" t="s">
        <v>230</v>
      </c>
      <c r="Q36" s="14" t="s">
        <v>185</v>
      </c>
      <c r="R36" s="17">
        <v>800000</v>
      </c>
      <c r="S36" s="17">
        <v>90</v>
      </c>
      <c r="T36" s="14" t="s">
        <v>256</v>
      </c>
      <c r="U36" s="14" t="s">
        <v>135</v>
      </c>
      <c r="V36" s="14" t="s">
        <v>135</v>
      </c>
      <c r="W36" s="14" t="s">
        <v>230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21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4"/>
      <c r="AV36" s="17">
        <v>100</v>
      </c>
      <c r="AW36" s="11" t="s">
        <v>179</v>
      </c>
      <c r="AX36" s="10" t="s">
        <v>230</v>
      </c>
      <c r="AY36" s="9" t="str">
        <f>HYPERLINK("#일위대가목록!A4", "▶바로가기")</f>
        <v>▶바로가기</v>
      </c>
    </row>
    <row r="37" spans="1:51" ht="28.5" customHeight="1" x14ac:dyDescent="0.3">
      <c r="A37" s="15" t="s">
        <v>143</v>
      </c>
      <c r="B37" s="16" t="s">
        <v>156</v>
      </c>
      <c r="C37" s="15" t="s">
        <v>372</v>
      </c>
      <c r="D37" s="4">
        <v>5.79</v>
      </c>
      <c r="E37" s="13"/>
      <c r="F37" s="7"/>
      <c r="G37" s="13"/>
      <c r="H37" s="7"/>
      <c r="I37" s="13"/>
      <c r="J37" s="7"/>
      <c r="K37" s="13"/>
      <c r="L37" s="7"/>
      <c r="M37" s="16"/>
      <c r="N37" s="8" t="str">
        <f>HYPERLINK("#일위대가목록!A5", "PF0242000100")</f>
        <v>PF0242000100</v>
      </c>
      <c r="O37" s="14" t="s">
        <v>230</v>
      </c>
      <c r="P37" s="14" t="s">
        <v>230</v>
      </c>
      <c r="Q37" s="14" t="s">
        <v>185</v>
      </c>
      <c r="R37" s="17">
        <v>800000</v>
      </c>
      <c r="S37" s="17">
        <v>105</v>
      </c>
      <c r="T37" s="14" t="s">
        <v>256</v>
      </c>
      <c r="U37" s="14" t="s">
        <v>135</v>
      </c>
      <c r="V37" s="14" t="s">
        <v>135</v>
      </c>
      <c r="W37" s="14" t="s">
        <v>230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21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4" t="s">
        <v>230</v>
      </c>
      <c r="AV37" s="17">
        <v>100</v>
      </c>
      <c r="AW37" s="11" t="s">
        <v>238</v>
      </c>
      <c r="AX37" s="10" t="s">
        <v>230</v>
      </c>
      <c r="AY37" s="9" t="str">
        <f>HYPERLINK("#일위대가목록!A5", "▶바로가기")</f>
        <v>▶바로가기</v>
      </c>
    </row>
    <row r="38" spans="1:51" ht="28.5" customHeight="1" x14ac:dyDescent="0.3">
      <c r="A38" s="15" t="s">
        <v>250</v>
      </c>
      <c r="B38" s="16" t="s">
        <v>233</v>
      </c>
      <c r="C38" s="15" t="s">
        <v>20</v>
      </c>
      <c r="D38" s="4">
        <v>24.896000000000001</v>
      </c>
      <c r="E38" s="13"/>
      <c r="F38" s="7"/>
      <c r="G38" s="13"/>
      <c r="H38" s="7"/>
      <c r="I38" s="13"/>
      <c r="J38" s="7"/>
      <c r="K38" s="13"/>
      <c r="L38" s="7"/>
      <c r="M38" s="16"/>
      <c r="N38" s="8" t="str">
        <f>HYPERLINK("#일위대가목록!A6", "PF0104120400")</f>
        <v>PF0104120400</v>
      </c>
      <c r="O38" s="14" t="s">
        <v>230</v>
      </c>
      <c r="P38" s="14" t="s">
        <v>230</v>
      </c>
      <c r="Q38" s="14" t="s">
        <v>185</v>
      </c>
      <c r="R38" s="17">
        <v>800000</v>
      </c>
      <c r="S38" s="17">
        <v>110</v>
      </c>
      <c r="T38" s="14" t="s">
        <v>256</v>
      </c>
      <c r="U38" s="14" t="s">
        <v>135</v>
      </c>
      <c r="V38" s="14" t="s">
        <v>135</v>
      </c>
      <c r="W38" s="14" t="s">
        <v>230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21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4"/>
      <c r="AV38" s="17">
        <v>100</v>
      </c>
      <c r="AW38" s="11" t="s">
        <v>96</v>
      </c>
      <c r="AX38" s="10" t="s">
        <v>230</v>
      </c>
      <c r="AY38" s="9" t="str">
        <f>HYPERLINK("#일위대가목록!A6", "▶바로가기")</f>
        <v>▶바로가기</v>
      </c>
    </row>
    <row r="39" spans="1:51" ht="28.5" customHeight="1" x14ac:dyDescent="0.3">
      <c r="A39" s="15" t="s">
        <v>364</v>
      </c>
      <c r="B39" s="16" t="s">
        <v>233</v>
      </c>
      <c r="C39" s="15" t="s">
        <v>20</v>
      </c>
      <c r="D39" s="4">
        <v>32.17</v>
      </c>
      <c r="E39" s="13"/>
      <c r="F39" s="7"/>
      <c r="G39" s="13"/>
      <c r="H39" s="7"/>
      <c r="I39" s="13"/>
      <c r="J39" s="7"/>
      <c r="K39" s="13"/>
      <c r="L39" s="7"/>
      <c r="M39" s="16"/>
      <c r="N39" s="8" t="str">
        <f>HYPERLINK("#일위대가목록!A7", "PF0104310400")</f>
        <v>PF0104310400</v>
      </c>
      <c r="O39" s="14" t="s">
        <v>230</v>
      </c>
      <c r="P39" s="14" t="s">
        <v>230</v>
      </c>
      <c r="Q39" s="14" t="s">
        <v>185</v>
      </c>
      <c r="R39" s="17">
        <v>800000</v>
      </c>
      <c r="S39" s="17">
        <v>120</v>
      </c>
      <c r="T39" s="14" t="s">
        <v>256</v>
      </c>
      <c r="U39" s="14" t="s">
        <v>135</v>
      </c>
      <c r="V39" s="14" t="s">
        <v>135</v>
      </c>
      <c r="W39" s="14" t="s">
        <v>230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21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4"/>
      <c r="AV39" s="17">
        <v>100</v>
      </c>
      <c r="AW39" s="11" t="s">
        <v>302</v>
      </c>
      <c r="AX39" s="10" t="s">
        <v>230</v>
      </c>
      <c r="AY39" s="9" t="str">
        <f>HYPERLINK("#일위대가목록!A7", "▶바로가기")</f>
        <v>▶바로가기</v>
      </c>
    </row>
    <row r="40" spans="1:51" ht="28.5" customHeight="1" x14ac:dyDescent="0.3">
      <c r="A40" s="15" t="s">
        <v>250</v>
      </c>
      <c r="B40" s="16" t="s">
        <v>329</v>
      </c>
      <c r="C40" s="15" t="s">
        <v>20</v>
      </c>
      <c r="D40" s="4">
        <v>1.58</v>
      </c>
      <c r="E40" s="13"/>
      <c r="F40" s="7"/>
      <c r="G40" s="13"/>
      <c r="H40" s="7"/>
      <c r="I40" s="13"/>
      <c r="J40" s="7"/>
      <c r="K40" s="13"/>
      <c r="L40" s="7"/>
      <c r="M40" s="16"/>
      <c r="N40" s="8" t="str">
        <f>HYPERLINK("#일위대가목록!A8", "CK10UG040400")</f>
        <v>CK10UG040400</v>
      </c>
      <c r="O40" s="14" t="s">
        <v>230</v>
      </c>
      <c r="P40" s="14" t="s">
        <v>230</v>
      </c>
      <c r="Q40" s="14" t="s">
        <v>185</v>
      </c>
      <c r="R40" s="17">
        <v>800000</v>
      </c>
      <c r="S40" s="17">
        <v>130</v>
      </c>
      <c r="T40" s="14" t="s">
        <v>256</v>
      </c>
      <c r="U40" s="14" t="s">
        <v>135</v>
      </c>
      <c r="V40" s="14" t="s">
        <v>135</v>
      </c>
      <c r="W40" s="14" t="s">
        <v>230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21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4"/>
      <c r="AV40" s="17">
        <v>100</v>
      </c>
      <c r="AW40" s="11" t="s">
        <v>15</v>
      </c>
      <c r="AX40" s="10" t="s">
        <v>230</v>
      </c>
      <c r="AY40" s="9" t="str">
        <f>HYPERLINK("#일위대가목록!A8", "▶바로가기")</f>
        <v>▶바로가기</v>
      </c>
    </row>
    <row r="41" spans="1:51" ht="28.5" customHeight="1" x14ac:dyDescent="0.3">
      <c r="A41" s="15" t="s">
        <v>230</v>
      </c>
      <c r="B41" s="15" t="s">
        <v>230</v>
      </c>
      <c r="C41" s="15" t="s">
        <v>230</v>
      </c>
      <c r="D41" s="7">
        <v>0</v>
      </c>
      <c r="E41" s="13"/>
      <c r="F41" s="7"/>
      <c r="G41" s="13"/>
      <c r="H41" s="7"/>
      <c r="I41" s="13"/>
      <c r="J41" s="7"/>
      <c r="K41" s="13"/>
      <c r="L41" s="7"/>
      <c r="M41" s="15"/>
      <c r="N41" s="15" t="s">
        <v>230</v>
      </c>
      <c r="O41" s="15" t="s">
        <v>230</v>
      </c>
      <c r="P41" s="15" t="s">
        <v>230</v>
      </c>
      <c r="AU41" s="14"/>
      <c r="AV41" s="17">
        <v>0</v>
      </c>
      <c r="AW41" s="11" t="s">
        <v>230</v>
      </c>
    </row>
    <row r="42" spans="1:51" ht="28.5" customHeight="1" x14ac:dyDescent="0.3">
      <c r="A42" s="15" t="s">
        <v>230</v>
      </c>
      <c r="B42" s="15" t="s">
        <v>230</v>
      </c>
      <c r="C42" s="15" t="s">
        <v>230</v>
      </c>
      <c r="D42" s="7">
        <v>0</v>
      </c>
      <c r="E42" s="13"/>
      <c r="F42" s="7"/>
      <c r="G42" s="13"/>
      <c r="H42" s="7"/>
      <c r="I42" s="13"/>
      <c r="J42" s="7"/>
      <c r="K42" s="13"/>
      <c r="L42" s="7"/>
      <c r="M42" s="15"/>
      <c r="N42" s="15" t="s">
        <v>230</v>
      </c>
      <c r="O42" s="15" t="s">
        <v>230</v>
      </c>
      <c r="P42" s="15" t="s">
        <v>230</v>
      </c>
      <c r="AU42" s="14"/>
      <c r="AV42" s="17">
        <v>0</v>
      </c>
      <c r="AW42" s="11" t="s">
        <v>230</v>
      </c>
    </row>
    <row r="43" spans="1:51" ht="28.5" customHeight="1" x14ac:dyDescent="0.3">
      <c r="A43" s="15" t="s">
        <v>230</v>
      </c>
      <c r="B43" s="15" t="s">
        <v>230</v>
      </c>
      <c r="C43" s="15" t="s">
        <v>230</v>
      </c>
      <c r="D43" s="7">
        <v>0</v>
      </c>
      <c r="E43" s="13"/>
      <c r="F43" s="7"/>
      <c r="G43" s="13"/>
      <c r="H43" s="7"/>
      <c r="I43" s="13"/>
      <c r="J43" s="7"/>
      <c r="K43" s="13"/>
      <c r="L43" s="7"/>
      <c r="M43" s="15"/>
      <c r="N43" s="15" t="s">
        <v>230</v>
      </c>
      <c r="O43" s="15" t="s">
        <v>230</v>
      </c>
      <c r="P43" s="15" t="s">
        <v>230</v>
      </c>
      <c r="AU43" s="14"/>
      <c r="AV43" s="17">
        <v>0</v>
      </c>
      <c r="AW43" s="11" t="s">
        <v>230</v>
      </c>
    </row>
    <row r="44" spans="1:51" ht="28.5" customHeight="1" x14ac:dyDescent="0.3">
      <c r="A44" s="15" t="s">
        <v>230</v>
      </c>
      <c r="B44" s="15" t="s">
        <v>230</v>
      </c>
      <c r="C44" s="15" t="s">
        <v>230</v>
      </c>
      <c r="D44" s="7">
        <v>0</v>
      </c>
      <c r="E44" s="13"/>
      <c r="F44" s="7"/>
      <c r="G44" s="13"/>
      <c r="H44" s="7"/>
      <c r="I44" s="13"/>
      <c r="J44" s="7"/>
      <c r="K44" s="13"/>
      <c r="L44" s="7"/>
      <c r="M44" s="15"/>
      <c r="N44" s="15" t="s">
        <v>230</v>
      </c>
      <c r="O44" s="15" t="s">
        <v>230</v>
      </c>
      <c r="P44" s="15" t="s">
        <v>230</v>
      </c>
      <c r="AU44" s="14"/>
      <c r="AV44" s="17">
        <v>0</v>
      </c>
      <c r="AW44" s="11" t="s">
        <v>230</v>
      </c>
    </row>
    <row r="45" spans="1:51" ht="28.5" customHeight="1" x14ac:dyDescent="0.3">
      <c r="A45" s="15" t="s">
        <v>230</v>
      </c>
      <c r="B45" s="15" t="s">
        <v>230</v>
      </c>
      <c r="C45" s="15" t="s">
        <v>230</v>
      </c>
      <c r="D45" s="7">
        <v>0</v>
      </c>
      <c r="E45" s="13"/>
      <c r="F45" s="7"/>
      <c r="G45" s="13"/>
      <c r="H45" s="7"/>
      <c r="I45" s="13"/>
      <c r="J45" s="7"/>
      <c r="K45" s="13"/>
      <c r="L45" s="7"/>
      <c r="M45" s="15"/>
      <c r="N45" s="15" t="s">
        <v>230</v>
      </c>
      <c r="O45" s="15" t="s">
        <v>230</v>
      </c>
      <c r="P45" s="15" t="s">
        <v>230</v>
      </c>
      <c r="AU45" s="14"/>
      <c r="AV45" s="17">
        <v>0</v>
      </c>
      <c r="AW45" s="11" t="s">
        <v>230</v>
      </c>
    </row>
    <row r="46" spans="1:51" ht="28.5" customHeight="1" x14ac:dyDescent="0.3">
      <c r="A46" s="15" t="s">
        <v>230</v>
      </c>
      <c r="B46" s="15" t="s">
        <v>230</v>
      </c>
      <c r="C46" s="15" t="s">
        <v>230</v>
      </c>
      <c r="D46" s="7">
        <v>0</v>
      </c>
      <c r="E46" s="13"/>
      <c r="F46" s="7"/>
      <c r="G46" s="13"/>
      <c r="H46" s="7"/>
      <c r="I46" s="13"/>
      <c r="J46" s="7"/>
      <c r="K46" s="13"/>
      <c r="L46" s="7"/>
      <c r="M46" s="15"/>
      <c r="N46" s="15" t="s">
        <v>230</v>
      </c>
      <c r="O46" s="15" t="s">
        <v>230</v>
      </c>
      <c r="P46" s="15" t="s">
        <v>230</v>
      </c>
      <c r="AU46" s="14"/>
      <c r="AV46" s="17">
        <v>0</v>
      </c>
      <c r="AW46" s="11" t="s">
        <v>230</v>
      </c>
    </row>
    <row r="47" spans="1:51" ht="28.5" customHeight="1" x14ac:dyDescent="0.3">
      <c r="A47" s="15" t="s">
        <v>230</v>
      </c>
      <c r="B47" s="15" t="s">
        <v>230</v>
      </c>
      <c r="C47" s="15" t="s">
        <v>230</v>
      </c>
      <c r="D47" s="7">
        <v>0</v>
      </c>
      <c r="E47" s="13"/>
      <c r="F47" s="7"/>
      <c r="G47" s="13"/>
      <c r="H47" s="7"/>
      <c r="I47" s="13"/>
      <c r="J47" s="7"/>
      <c r="K47" s="13"/>
      <c r="L47" s="7"/>
      <c r="M47" s="15"/>
      <c r="N47" s="15" t="s">
        <v>230</v>
      </c>
      <c r="O47" s="15" t="s">
        <v>230</v>
      </c>
      <c r="P47" s="15" t="s">
        <v>230</v>
      </c>
      <c r="AU47" s="14"/>
      <c r="AV47" s="17">
        <v>0</v>
      </c>
      <c r="AW47" s="11" t="s">
        <v>230</v>
      </c>
    </row>
    <row r="48" spans="1:51" ht="28.5" customHeight="1" x14ac:dyDescent="0.3">
      <c r="A48" s="15" t="s">
        <v>230</v>
      </c>
      <c r="B48" s="15" t="s">
        <v>230</v>
      </c>
      <c r="C48" s="15" t="s">
        <v>230</v>
      </c>
      <c r="D48" s="7">
        <v>0</v>
      </c>
      <c r="E48" s="13"/>
      <c r="F48" s="7"/>
      <c r="G48" s="13"/>
      <c r="H48" s="7"/>
      <c r="I48" s="13"/>
      <c r="J48" s="7"/>
      <c r="K48" s="13"/>
      <c r="L48" s="7"/>
      <c r="M48" s="15"/>
      <c r="N48" s="15" t="s">
        <v>230</v>
      </c>
      <c r="O48" s="15" t="s">
        <v>230</v>
      </c>
      <c r="P48" s="15" t="s">
        <v>230</v>
      </c>
      <c r="AU48" s="14"/>
      <c r="AV48" s="17">
        <v>0</v>
      </c>
      <c r="AW48" s="11" t="s">
        <v>230</v>
      </c>
    </row>
    <row r="49" spans="1:51" ht="28.5" customHeight="1" x14ac:dyDescent="0.3">
      <c r="A49" s="15" t="s">
        <v>230</v>
      </c>
      <c r="B49" s="15" t="s">
        <v>230</v>
      </c>
      <c r="C49" s="15" t="s">
        <v>230</v>
      </c>
      <c r="D49" s="7">
        <v>0</v>
      </c>
      <c r="E49" s="13"/>
      <c r="F49" s="7"/>
      <c r="G49" s="13"/>
      <c r="H49" s="7"/>
      <c r="I49" s="13"/>
      <c r="J49" s="7"/>
      <c r="K49" s="13"/>
      <c r="L49" s="7"/>
      <c r="M49" s="15"/>
      <c r="N49" s="15" t="s">
        <v>230</v>
      </c>
      <c r="O49" s="15" t="s">
        <v>230</v>
      </c>
      <c r="P49" s="15" t="s">
        <v>230</v>
      </c>
      <c r="AU49" s="14"/>
      <c r="AV49" s="17">
        <v>0</v>
      </c>
      <c r="AW49" s="11" t="s">
        <v>230</v>
      </c>
    </row>
    <row r="50" spans="1:51" ht="28.5" customHeight="1" x14ac:dyDescent="0.3">
      <c r="A50" s="15" t="s">
        <v>230</v>
      </c>
      <c r="B50" s="15" t="s">
        <v>230</v>
      </c>
      <c r="C50" s="15" t="s">
        <v>230</v>
      </c>
      <c r="D50" s="7">
        <v>0</v>
      </c>
      <c r="E50" s="13"/>
      <c r="F50" s="7"/>
      <c r="G50" s="13"/>
      <c r="H50" s="7"/>
      <c r="I50" s="13"/>
      <c r="J50" s="7"/>
      <c r="K50" s="13"/>
      <c r="L50" s="7"/>
      <c r="M50" s="15"/>
      <c r="N50" s="15" t="s">
        <v>230</v>
      </c>
      <c r="O50" s="15" t="s">
        <v>230</v>
      </c>
      <c r="P50" s="15" t="s">
        <v>230</v>
      </c>
      <c r="AU50" s="14"/>
      <c r="AV50" s="17">
        <v>0</v>
      </c>
      <c r="AW50" s="11" t="s">
        <v>230</v>
      </c>
    </row>
    <row r="51" spans="1:51" ht="28.5" customHeight="1" x14ac:dyDescent="0.3">
      <c r="A51" s="15" t="s">
        <v>230</v>
      </c>
      <c r="B51" s="15" t="s">
        <v>230</v>
      </c>
      <c r="C51" s="15" t="s">
        <v>230</v>
      </c>
      <c r="D51" s="7">
        <v>0</v>
      </c>
      <c r="E51" s="13"/>
      <c r="F51" s="7"/>
      <c r="G51" s="13"/>
      <c r="H51" s="7"/>
      <c r="I51" s="13"/>
      <c r="J51" s="7"/>
      <c r="K51" s="13"/>
      <c r="L51" s="7"/>
      <c r="M51" s="15"/>
      <c r="N51" s="15" t="s">
        <v>230</v>
      </c>
      <c r="O51" s="15" t="s">
        <v>230</v>
      </c>
      <c r="P51" s="15" t="s">
        <v>230</v>
      </c>
      <c r="AU51" s="14"/>
      <c r="AV51" s="17">
        <v>0</v>
      </c>
      <c r="AW51" s="11" t="s">
        <v>230</v>
      </c>
    </row>
    <row r="52" spans="1:51" ht="28.5" customHeight="1" x14ac:dyDescent="0.3">
      <c r="A52" s="15" t="s">
        <v>230</v>
      </c>
      <c r="B52" s="15" t="s">
        <v>230</v>
      </c>
      <c r="C52" s="15" t="s">
        <v>230</v>
      </c>
      <c r="D52" s="7">
        <v>0</v>
      </c>
      <c r="E52" s="13"/>
      <c r="F52" s="7"/>
      <c r="G52" s="13"/>
      <c r="H52" s="7"/>
      <c r="I52" s="13"/>
      <c r="J52" s="7"/>
      <c r="K52" s="13"/>
      <c r="L52" s="7"/>
      <c r="M52" s="15"/>
      <c r="N52" s="15" t="s">
        <v>230</v>
      </c>
      <c r="O52" s="15" t="s">
        <v>230</v>
      </c>
      <c r="P52" s="15" t="s">
        <v>230</v>
      </c>
      <c r="AU52" s="14"/>
      <c r="AV52" s="17">
        <v>0</v>
      </c>
      <c r="AW52" s="11" t="s">
        <v>230</v>
      </c>
    </row>
    <row r="53" spans="1:51" ht="28.5" customHeight="1" x14ac:dyDescent="0.3">
      <c r="A53" s="15" t="s">
        <v>230</v>
      </c>
      <c r="B53" s="15" t="s">
        <v>230</v>
      </c>
      <c r="C53" s="15" t="s">
        <v>230</v>
      </c>
      <c r="D53" s="7">
        <v>0</v>
      </c>
      <c r="E53" s="13"/>
      <c r="F53" s="7"/>
      <c r="G53" s="13"/>
      <c r="H53" s="7"/>
      <c r="I53" s="13"/>
      <c r="J53" s="7"/>
      <c r="K53" s="13"/>
      <c r="L53" s="7"/>
      <c r="M53" s="15"/>
      <c r="N53" s="15" t="s">
        <v>230</v>
      </c>
      <c r="O53" s="15" t="s">
        <v>230</v>
      </c>
      <c r="P53" s="15" t="s">
        <v>230</v>
      </c>
      <c r="AU53" s="14"/>
      <c r="AV53" s="17">
        <v>0</v>
      </c>
      <c r="AW53" s="11" t="s">
        <v>230</v>
      </c>
    </row>
    <row r="54" spans="1:51" ht="28.5" customHeight="1" x14ac:dyDescent="0.3">
      <c r="A54" s="15" t="s">
        <v>41</v>
      </c>
      <c r="B54" s="15" t="s">
        <v>230</v>
      </c>
      <c r="C54" s="15" t="s">
        <v>230</v>
      </c>
      <c r="D54" s="15" t="s">
        <v>230</v>
      </c>
      <c r="E54" s="6"/>
      <c r="F54" s="7"/>
      <c r="G54" s="7"/>
      <c r="H54" s="7"/>
      <c r="I54" s="7"/>
      <c r="J54" s="7"/>
      <c r="K54" s="5"/>
      <c r="L54" s="7"/>
      <c r="M54" s="15"/>
      <c r="AW54" s="15" t="s">
        <v>230</v>
      </c>
    </row>
    <row r="55" spans="1:51" ht="28.5" customHeight="1" x14ac:dyDescent="0.3">
      <c r="A55" s="12" t="s">
        <v>28</v>
      </c>
      <c r="B55" s="15" t="s">
        <v>68</v>
      </c>
      <c r="C55" s="15"/>
      <c r="D55" s="15" t="s">
        <v>230</v>
      </c>
      <c r="E55" s="15"/>
      <c r="F55" s="15"/>
      <c r="G55" s="15"/>
      <c r="H55" s="15"/>
      <c r="I55" s="15"/>
      <c r="J55" s="15"/>
      <c r="K55" s="15"/>
      <c r="L55" s="15"/>
      <c r="M55" s="15"/>
      <c r="N55" s="1" t="s">
        <v>230</v>
      </c>
      <c r="Q55" s="14" t="s">
        <v>351</v>
      </c>
      <c r="R55" s="17">
        <v>900000</v>
      </c>
      <c r="S55" s="17">
        <v>0</v>
      </c>
      <c r="AH55" s="14"/>
      <c r="AW55" s="15" t="s">
        <v>230</v>
      </c>
    </row>
    <row r="56" spans="1:51" ht="28.5" customHeight="1" x14ac:dyDescent="0.3">
      <c r="A56" s="15" t="s">
        <v>72</v>
      </c>
      <c r="B56" s="16" t="s">
        <v>272</v>
      </c>
      <c r="C56" s="15" t="s">
        <v>147</v>
      </c>
      <c r="D56" s="4">
        <v>10</v>
      </c>
      <c r="E56" s="13"/>
      <c r="F56" s="7"/>
      <c r="G56" s="13"/>
      <c r="H56" s="7"/>
      <c r="I56" s="13"/>
      <c r="J56" s="7"/>
      <c r="K56" s="13"/>
      <c r="L56" s="7"/>
      <c r="M56" s="16"/>
      <c r="N56" s="8" t="str">
        <f>HYPERLINK("#단가대비표!B33", "3911160330351001")</f>
        <v>3911160330351001</v>
      </c>
      <c r="O56" s="14" t="s">
        <v>230</v>
      </c>
      <c r="P56" s="14" t="s">
        <v>230</v>
      </c>
      <c r="Q56" s="14" t="s">
        <v>351</v>
      </c>
      <c r="R56" s="17">
        <v>900000</v>
      </c>
      <c r="S56" s="17">
        <v>10</v>
      </c>
      <c r="T56" s="14" t="s">
        <v>135</v>
      </c>
      <c r="U56" s="14" t="s">
        <v>135</v>
      </c>
      <c r="V56" s="14" t="s">
        <v>256</v>
      </c>
      <c r="W56" s="14" t="s">
        <v>230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31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4"/>
      <c r="AV56" s="17">
        <v>100</v>
      </c>
      <c r="AW56" s="11" t="s">
        <v>26</v>
      </c>
      <c r="AX56" s="10" t="s">
        <v>230</v>
      </c>
      <c r="AY56" s="9" t="str">
        <f>HYPERLINK("#단가대비표!B33", "▶바로가기")</f>
        <v>▶바로가기</v>
      </c>
    </row>
    <row r="57" spans="1:51" ht="28.5" customHeight="1" x14ac:dyDescent="0.3">
      <c r="A57" s="15" t="s">
        <v>275</v>
      </c>
      <c r="B57" s="16" t="s">
        <v>308</v>
      </c>
      <c r="C57" s="15" t="s">
        <v>280</v>
      </c>
      <c r="D57" s="4">
        <v>129</v>
      </c>
      <c r="E57" s="13"/>
      <c r="F57" s="7"/>
      <c r="G57" s="13"/>
      <c r="H57" s="7"/>
      <c r="I57" s="13"/>
      <c r="J57" s="7"/>
      <c r="K57" s="13"/>
      <c r="L57" s="7"/>
      <c r="M57" s="16"/>
      <c r="N57" s="8" t="str">
        <f>HYPERLINK("#일위대가목록!A9", "AE0408100500")</f>
        <v>AE0408100500</v>
      </c>
      <c r="O57" s="14" t="s">
        <v>230</v>
      </c>
      <c r="P57" s="14" t="s">
        <v>230</v>
      </c>
      <c r="Q57" s="14" t="s">
        <v>351</v>
      </c>
      <c r="R57" s="17">
        <v>900000</v>
      </c>
      <c r="S57" s="17">
        <v>20</v>
      </c>
      <c r="T57" s="14" t="s">
        <v>256</v>
      </c>
      <c r="U57" s="14" t="s">
        <v>135</v>
      </c>
      <c r="V57" s="14" t="s">
        <v>135</v>
      </c>
      <c r="W57" s="14" t="s">
        <v>230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31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4"/>
      <c r="AV57" s="17">
        <v>100</v>
      </c>
      <c r="AW57" s="11" t="s">
        <v>335</v>
      </c>
      <c r="AX57" s="10" t="s">
        <v>230</v>
      </c>
      <c r="AY57" s="9" t="str">
        <f>HYPERLINK("#일위대가목록!A9", "▶바로가기")</f>
        <v>▶바로가기</v>
      </c>
    </row>
    <row r="58" spans="1:51" ht="28.5" customHeight="1" x14ac:dyDescent="0.3">
      <c r="A58" s="15" t="s">
        <v>230</v>
      </c>
      <c r="B58" s="15" t="s">
        <v>230</v>
      </c>
      <c r="C58" s="15" t="s">
        <v>230</v>
      </c>
      <c r="D58" s="7">
        <v>0</v>
      </c>
      <c r="E58" s="13"/>
      <c r="F58" s="7"/>
      <c r="G58" s="13"/>
      <c r="H58" s="7"/>
      <c r="I58" s="13"/>
      <c r="J58" s="7"/>
      <c r="K58" s="13"/>
      <c r="L58" s="7"/>
      <c r="M58" s="15"/>
      <c r="N58" s="15" t="s">
        <v>230</v>
      </c>
      <c r="O58" s="15" t="s">
        <v>230</v>
      </c>
      <c r="P58" s="15" t="s">
        <v>230</v>
      </c>
      <c r="AU58" s="14"/>
      <c r="AV58" s="17">
        <v>0</v>
      </c>
      <c r="AW58" s="11" t="s">
        <v>230</v>
      </c>
    </row>
    <row r="59" spans="1:51" ht="28.5" customHeight="1" x14ac:dyDescent="0.3">
      <c r="A59" s="15" t="s">
        <v>230</v>
      </c>
      <c r="B59" s="15" t="s">
        <v>230</v>
      </c>
      <c r="C59" s="15" t="s">
        <v>230</v>
      </c>
      <c r="D59" s="7">
        <v>0</v>
      </c>
      <c r="E59" s="13"/>
      <c r="F59" s="7"/>
      <c r="G59" s="13"/>
      <c r="H59" s="7"/>
      <c r="I59" s="13"/>
      <c r="J59" s="7"/>
      <c r="K59" s="13"/>
      <c r="L59" s="7"/>
      <c r="M59" s="15"/>
      <c r="N59" s="15" t="s">
        <v>230</v>
      </c>
      <c r="O59" s="15" t="s">
        <v>230</v>
      </c>
      <c r="P59" s="15" t="s">
        <v>230</v>
      </c>
      <c r="AU59" s="14"/>
      <c r="AV59" s="17">
        <v>0</v>
      </c>
      <c r="AW59" s="11" t="s">
        <v>230</v>
      </c>
    </row>
    <row r="60" spans="1:51" ht="28.5" customHeight="1" x14ac:dyDescent="0.3">
      <c r="A60" s="15" t="s">
        <v>230</v>
      </c>
      <c r="B60" s="15" t="s">
        <v>230</v>
      </c>
      <c r="C60" s="15" t="s">
        <v>230</v>
      </c>
      <c r="D60" s="7">
        <v>0</v>
      </c>
      <c r="E60" s="13"/>
      <c r="F60" s="7"/>
      <c r="G60" s="13"/>
      <c r="H60" s="7"/>
      <c r="I60" s="13"/>
      <c r="J60" s="7"/>
      <c r="K60" s="13"/>
      <c r="L60" s="7"/>
      <c r="M60" s="15"/>
      <c r="N60" s="15" t="s">
        <v>230</v>
      </c>
      <c r="O60" s="15" t="s">
        <v>230</v>
      </c>
      <c r="P60" s="15" t="s">
        <v>230</v>
      </c>
      <c r="AU60" s="14"/>
      <c r="AV60" s="17">
        <v>0</v>
      </c>
      <c r="AW60" s="11" t="s">
        <v>230</v>
      </c>
    </row>
    <row r="61" spans="1:51" ht="28.5" customHeight="1" x14ac:dyDescent="0.3">
      <c r="A61" s="15" t="s">
        <v>230</v>
      </c>
      <c r="B61" s="15" t="s">
        <v>230</v>
      </c>
      <c r="C61" s="15" t="s">
        <v>230</v>
      </c>
      <c r="D61" s="7">
        <v>0</v>
      </c>
      <c r="E61" s="13"/>
      <c r="F61" s="7"/>
      <c r="G61" s="13"/>
      <c r="H61" s="7"/>
      <c r="I61" s="13"/>
      <c r="J61" s="7"/>
      <c r="K61" s="13"/>
      <c r="L61" s="7"/>
      <c r="M61" s="15"/>
      <c r="N61" s="15" t="s">
        <v>230</v>
      </c>
      <c r="O61" s="15" t="s">
        <v>230</v>
      </c>
      <c r="P61" s="15" t="s">
        <v>230</v>
      </c>
      <c r="AU61" s="14"/>
      <c r="AV61" s="17">
        <v>0</v>
      </c>
      <c r="AW61" s="11" t="s">
        <v>230</v>
      </c>
    </row>
    <row r="62" spans="1:51" ht="28.5" customHeight="1" x14ac:dyDescent="0.3">
      <c r="A62" s="15" t="s">
        <v>230</v>
      </c>
      <c r="B62" s="15" t="s">
        <v>230</v>
      </c>
      <c r="C62" s="15" t="s">
        <v>230</v>
      </c>
      <c r="D62" s="7">
        <v>0</v>
      </c>
      <c r="E62" s="13"/>
      <c r="F62" s="7"/>
      <c r="G62" s="13"/>
      <c r="H62" s="7"/>
      <c r="I62" s="13"/>
      <c r="J62" s="7"/>
      <c r="K62" s="13"/>
      <c r="L62" s="7"/>
      <c r="M62" s="15"/>
      <c r="N62" s="15" t="s">
        <v>230</v>
      </c>
      <c r="O62" s="15" t="s">
        <v>230</v>
      </c>
      <c r="P62" s="15" t="s">
        <v>230</v>
      </c>
      <c r="AU62" s="14"/>
      <c r="AV62" s="17">
        <v>0</v>
      </c>
      <c r="AW62" s="11" t="s">
        <v>230</v>
      </c>
    </row>
    <row r="63" spans="1:51" ht="28.5" customHeight="1" x14ac:dyDescent="0.3">
      <c r="A63" s="15" t="s">
        <v>230</v>
      </c>
      <c r="B63" s="15" t="s">
        <v>230</v>
      </c>
      <c r="C63" s="15" t="s">
        <v>230</v>
      </c>
      <c r="D63" s="7">
        <v>0</v>
      </c>
      <c r="E63" s="13"/>
      <c r="F63" s="7"/>
      <c r="G63" s="13"/>
      <c r="H63" s="7"/>
      <c r="I63" s="13"/>
      <c r="J63" s="7"/>
      <c r="K63" s="13"/>
      <c r="L63" s="7"/>
      <c r="M63" s="15"/>
      <c r="N63" s="15" t="s">
        <v>230</v>
      </c>
      <c r="O63" s="15" t="s">
        <v>230</v>
      </c>
      <c r="P63" s="15" t="s">
        <v>230</v>
      </c>
      <c r="AU63" s="14"/>
      <c r="AV63" s="17">
        <v>0</v>
      </c>
      <c r="AW63" s="11" t="s">
        <v>230</v>
      </c>
    </row>
    <row r="64" spans="1:51" ht="28.5" customHeight="1" x14ac:dyDescent="0.3">
      <c r="A64" s="15" t="s">
        <v>230</v>
      </c>
      <c r="B64" s="15" t="s">
        <v>230</v>
      </c>
      <c r="C64" s="15" t="s">
        <v>230</v>
      </c>
      <c r="D64" s="7">
        <v>0</v>
      </c>
      <c r="E64" s="13"/>
      <c r="F64" s="7"/>
      <c r="G64" s="13"/>
      <c r="H64" s="7"/>
      <c r="I64" s="13"/>
      <c r="J64" s="7"/>
      <c r="K64" s="13"/>
      <c r="L64" s="7"/>
      <c r="M64" s="15"/>
      <c r="N64" s="15" t="s">
        <v>230</v>
      </c>
      <c r="O64" s="15" t="s">
        <v>230</v>
      </c>
      <c r="P64" s="15" t="s">
        <v>230</v>
      </c>
      <c r="AU64" s="14"/>
      <c r="AV64" s="17">
        <v>0</v>
      </c>
      <c r="AW64" s="11" t="s">
        <v>230</v>
      </c>
    </row>
    <row r="65" spans="1:49" ht="28.5" customHeight="1" x14ac:dyDescent="0.3">
      <c r="A65" s="15" t="s">
        <v>230</v>
      </c>
      <c r="B65" s="15" t="s">
        <v>230</v>
      </c>
      <c r="C65" s="15" t="s">
        <v>230</v>
      </c>
      <c r="D65" s="7">
        <v>0</v>
      </c>
      <c r="E65" s="13"/>
      <c r="F65" s="7"/>
      <c r="G65" s="13"/>
      <c r="H65" s="7"/>
      <c r="I65" s="13"/>
      <c r="J65" s="7"/>
      <c r="K65" s="13"/>
      <c r="L65" s="7"/>
      <c r="M65" s="15"/>
      <c r="N65" s="15" t="s">
        <v>230</v>
      </c>
      <c r="O65" s="15" t="s">
        <v>230</v>
      </c>
      <c r="P65" s="15" t="s">
        <v>230</v>
      </c>
      <c r="AU65" s="14"/>
      <c r="AV65" s="17">
        <v>0</v>
      </c>
      <c r="AW65" s="11" t="s">
        <v>230</v>
      </c>
    </row>
    <row r="66" spans="1:49" ht="28.5" customHeight="1" x14ac:dyDescent="0.3">
      <c r="A66" s="15" t="s">
        <v>230</v>
      </c>
      <c r="B66" s="15" t="s">
        <v>230</v>
      </c>
      <c r="C66" s="15" t="s">
        <v>230</v>
      </c>
      <c r="D66" s="7">
        <v>0</v>
      </c>
      <c r="E66" s="13"/>
      <c r="F66" s="7"/>
      <c r="G66" s="13"/>
      <c r="H66" s="7"/>
      <c r="I66" s="13"/>
      <c r="J66" s="7"/>
      <c r="K66" s="13"/>
      <c r="L66" s="7"/>
      <c r="M66" s="15"/>
      <c r="N66" s="15" t="s">
        <v>230</v>
      </c>
      <c r="O66" s="15" t="s">
        <v>230</v>
      </c>
      <c r="P66" s="15" t="s">
        <v>230</v>
      </c>
      <c r="AU66" s="14"/>
      <c r="AV66" s="17">
        <v>0</v>
      </c>
      <c r="AW66" s="11" t="s">
        <v>230</v>
      </c>
    </row>
    <row r="67" spans="1:49" ht="28.5" customHeight="1" x14ac:dyDescent="0.3">
      <c r="A67" s="15" t="s">
        <v>230</v>
      </c>
      <c r="B67" s="15" t="s">
        <v>230</v>
      </c>
      <c r="C67" s="15" t="s">
        <v>230</v>
      </c>
      <c r="D67" s="7">
        <v>0</v>
      </c>
      <c r="E67" s="13"/>
      <c r="F67" s="7"/>
      <c r="G67" s="13"/>
      <c r="H67" s="7"/>
      <c r="I67" s="13"/>
      <c r="J67" s="7"/>
      <c r="K67" s="13"/>
      <c r="L67" s="7"/>
      <c r="M67" s="15"/>
      <c r="N67" s="15" t="s">
        <v>230</v>
      </c>
      <c r="O67" s="15" t="s">
        <v>230</v>
      </c>
      <c r="P67" s="15" t="s">
        <v>230</v>
      </c>
      <c r="AU67" s="14"/>
      <c r="AV67" s="17">
        <v>0</v>
      </c>
      <c r="AW67" s="11" t="s">
        <v>230</v>
      </c>
    </row>
    <row r="68" spans="1:49" ht="28.5" customHeight="1" x14ac:dyDescent="0.3">
      <c r="A68" s="15" t="s">
        <v>230</v>
      </c>
      <c r="B68" s="15" t="s">
        <v>230</v>
      </c>
      <c r="C68" s="15" t="s">
        <v>230</v>
      </c>
      <c r="D68" s="7">
        <v>0</v>
      </c>
      <c r="E68" s="13"/>
      <c r="F68" s="7"/>
      <c r="G68" s="13"/>
      <c r="H68" s="7"/>
      <c r="I68" s="13"/>
      <c r="J68" s="7"/>
      <c r="K68" s="13"/>
      <c r="L68" s="7"/>
      <c r="M68" s="15"/>
      <c r="N68" s="15" t="s">
        <v>230</v>
      </c>
      <c r="O68" s="15" t="s">
        <v>230</v>
      </c>
      <c r="P68" s="15" t="s">
        <v>230</v>
      </c>
      <c r="AU68" s="14"/>
      <c r="AV68" s="17">
        <v>0</v>
      </c>
      <c r="AW68" s="11" t="s">
        <v>230</v>
      </c>
    </row>
    <row r="69" spans="1:49" ht="28.5" customHeight="1" x14ac:dyDescent="0.3">
      <c r="A69" s="15" t="s">
        <v>230</v>
      </c>
      <c r="B69" s="15" t="s">
        <v>230</v>
      </c>
      <c r="C69" s="15" t="s">
        <v>230</v>
      </c>
      <c r="D69" s="7">
        <v>0</v>
      </c>
      <c r="E69" s="13"/>
      <c r="F69" s="7"/>
      <c r="G69" s="13"/>
      <c r="H69" s="7"/>
      <c r="I69" s="13"/>
      <c r="J69" s="7"/>
      <c r="K69" s="13"/>
      <c r="L69" s="7"/>
      <c r="M69" s="15"/>
      <c r="N69" s="15" t="s">
        <v>230</v>
      </c>
      <c r="O69" s="15" t="s">
        <v>230</v>
      </c>
      <c r="P69" s="15" t="s">
        <v>230</v>
      </c>
      <c r="AU69" s="14"/>
      <c r="AV69" s="17">
        <v>0</v>
      </c>
      <c r="AW69" s="11" t="s">
        <v>230</v>
      </c>
    </row>
    <row r="70" spans="1:49" ht="28.5" customHeight="1" x14ac:dyDescent="0.3">
      <c r="A70" s="15" t="s">
        <v>230</v>
      </c>
      <c r="B70" s="15" t="s">
        <v>230</v>
      </c>
      <c r="C70" s="15" t="s">
        <v>230</v>
      </c>
      <c r="D70" s="7">
        <v>0</v>
      </c>
      <c r="E70" s="13"/>
      <c r="F70" s="7"/>
      <c r="G70" s="13"/>
      <c r="H70" s="7"/>
      <c r="I70" s="13"/>
      <c r="J70" s="7"/>
      <c r="K70" s="13"/>
      <c r="L70" s="7"/>
      <c r="M70" s="15"/>
      <c r="N70" s="15" t="s">
        <v>230</v>
      </c>
      <c r="O70" s="15" t="s">
        <v>230</v>
      </c>
      <c r="P70" s="15" t="s">
        <v>230</v>
      </c>
      <c r="AU70" s="14"/>
      <c r="AV70" s="17">
        <v>0</v>
      </c>
      <c r="AW70" s="11" t="s">
        <v>230</v>
      </c>
    </row>
    <row r="71" spans="1:49" ht="28.5" customHeight="1" x14ac:dyDescent="0.3">
      <c r="A71" s="15" t="s">
        <v>230</v>
      </c>
      <c r="B71" s="15" t="s">
        <v>230</v>
      </c>
      <c r="C71" s="15" t="s">
        <v>230</v>
      </c>
      <c r="D71" s="7">
        <v>0</v>
      </c>
      <c r="E71" s="13"/>
      <c r="F71" s="7"/>
      <c r="G71" s="13"/>
      <c r="H71" s="7"/>
      <c r="I71" s="13"/>
      <c r="J71" s="7"/>
      <c r="K71" s="13"/>
      <c r="L71" s="7"/>
      <c r="M71" s="15"/>
      <c r="N71" s="15" t="s">
        <v>230</v>
      </c>
      <c r="O71" s="15" t="s">
        <v>230</v>
      </c>
      <c r="P71" s="15" t="s">
        <v>230</v>
      </c>
      <c r="AU71" s="14"/>
      <c r="AV71" s="17">
        <v>0</v>
      </c>
      <c r="AW71" s="11" t="s">
        <v>230</v>
      </c>
    </row>
    <row r="72" spans="1:49" ht="28.5" customHeight="1" x14ac:dyDescent="0.3">
      <c r="A72" s="15" t="s">
        <v>230</v>
      </c>
      <c r="B72" s="15" t="s">
        <v>230</v>
      </c>
      <c r="C72" s="15" t="s">
        <v>230</v>
      </c>
      <c r="D72" s="7">
        <v>0</v>
      </c>
      <c r="E72" s="13"/>
      <c r="F72" s="7"/>
      <c r="G72" s="13"/>
      <c r="H72" s="7"/>
      <c r="I72" s="13"/>
      <c r="J72" s="7"/>
      <c r="K72" s="13"/>
      <c r="L72" s="7"/>
      <c r="M72" s="15"/>
      <c r="N72" s="15" t="s">
        <v>230</v>
      </c>
      <c r="O72" s="15" t="s">
        <v>230</v>
      </c>
      <c r="P72" s="15" t="s">
        <v>230</v>
      </c>
      <c r="AU72" s="14"/>
      <c r="AV72" s="17">
        <v>0</v>
      </c>
      <c r="AW72" s="11" t="s">
        <v>230</v>
      </c>
    </row>
    <row r="73" spans="1:49" ht="28.5" customHeight="1" x14ac:dyDescent="0.3">
      <c r="A73" s="15" t="s">
        <v>230</v>
      </c>
      <c r="B73" s="15" t="s">
        <v>230</v>
      </c>
      <c r="C73" s="15" t="s">
        <v>230</v>
      </c>
      <c r="D73" s="7">
        <v>0</v>
      </c>
      <c r="E73" s="13"/>
      <c r="F73" s="7"/>
      <c r="G73" s="13"/>
      <c r="H73" s="7"/>
      <c r="I73" s="13"/>
      <c r="J73" s="7"/>
      <c r="K73" s="13"/>
      <c r="L73" s="7"/>
      <c r="M73" s="15"/>
      <c r="N73" s="15" t="s">
        <v>230</v>
      </c>
      <c r="O73" s="15" t="s">
        <v>230</v>
      </c>
      <c r="P73" s="15" t="s">
        <v>230</v>
      </c>
      <c r="AU73" s="14"/>
      <c r="AV73" s="17">
        <v>0</v>
      </c>
      <c r="AW73" s="11" t="s">
        <v>230</v>
      </c>
    </row>
    <row r="74" spans="1:49" ht="28.5" customHeight="1" x14ac:dyDescent="0.3">
      <c r="A74" s="15" t="s">
        <v>230</v>
      </c>
      <c r="B74" s="15" t="s">
        <v>230</v>
      </c>
      <c r="C74" s="15" t="s">
        <v>230</v>
      </c>
      <c r="D74" s="7">
        <v>0</v>
      </c>
      <c r="E74" s="13"/>
      <c r="F74" s="7"/>
      <c r="G74" s="13"/>
      <c r="H74" s="7"/>
      <c r="I74" s="13"/>
      <c r="J74" s="7"/>
      <c r="K74" s="13"/>
      <c r="L74" s="7"/>
      <c r="M74" s="15"/>
      <c r="N74" s="15" t="s">
        <v>230</v>
      </c>
      <c r="O74" s="15" t="s">
        <v>230</v>
      </c>
      <c r="P74" s="15" t="s">
        <v>230</v>
      </c>
      <c r="AU74" s="14"/>
      <c r="AV74" s="17">
        <v>0</v>
      </c>
      <c r="AW74" s="11" t="s">
        <v>230</v>
      </c>
    </row>
    <row r="75" spans="1:49" ht="28.5" customHeight="1" x14ac:dyDescent="0.3">
      <c r="A75" s="15" t="s">
        <v>230</v>
      </c>
      <c r="B75" s="15" t="s">
        <v>230</v>
      </c>
      <c r="C75" s="15" t="s">
        <v>230</v>
      </c>
      <c r="D75" s="7">
        <v>0</v>
      </c>
      <c r="E75" s="13"/>
      <c r="F75" s="7"/>
      <c r="G75" s="13"/>
      <c r="H75" s="7"/>
      <c r="I75" s="13"/>
      <c r="J75" s="7"/>
      <c r="K75" s="13"/>
      <c r="L75" s="7"/>
      <c r="M75" s="15"/>
      <c r="N75" s="15" t="s">
        <v>230</v>
      </c>
      <c r="O75" s="15" t="s">
        <v>230</v>
      </c>
      <c r="P75" s="15" t="s">
        <v>230</v>
      </c>
      <c r="AU75" s="14"/>
      <c r="AV75" s="17">
        <v>0</v>
      </c>
      <c r="AW75" s="11" t="s">
        <v>230</v>
      </c>
    </row>
    <row r="76" spans="1:49" ht="28.5" customHeight="1" x14ac:dyDescent="0.3">
      <c r="A76" s="15" t="s">
        <v>230</v>
      </c>
      <c r="B76" s="15" t="s">
        <v>230</v>
      </c>
      <c r="C76" s="15" t="s">
        <v>230</v>
      </c>
      <c r="D76" s="7">
        <v>0</v>
      </c>
      <c r="E76" s="13"/>
      <c r="F76" s="7"/>
      <c r="G76" s="13"/>
      <c r="H76" s="7"/>
      <c r="I76" s="13"/>
      <c r="J76" s="7"/>
      <c r="K76" s="13"/>
      <c r="L76" s="7"/>
      <c r="M76" s="15"/>
      <c r="N76" s="15" t="s">
        <v>230</v>
      </c>
      <c r="O76" s="15" t="s">
        <v>230</v>
      </c>
      <c r="P76" s="15" t="s">
        <v>230</v>
      </c>
      <c r="AU76" s="14"/>
      <c r="AV76" s="17">
        <v>0</v>
      </c>
      <c r="AW76" s="11" t="s">
        <v>230</v>
      </c>
    </row>
    <row r="77" spans="1:49" ht="28.5" customHeight="1" x14ac:dyDescent="0.3">
      <c r="A77" s="15" t="s">
        <v>230</v>
      </c>
      <c r="B77" s="15" t="s">
        <v>230</v>
      </c>
      <c r="C77" s="15" t="s">
        <v>230</v>
      </c>
      <c r="D77" s="7">
        <v>0</v>
      </c>
      <c r="E77" s="13"/>
      <c r="F77" s="7"/>
      <c r="G77" s="13"/>
      <c r="H77" s="7"/>
      <c r="I77" s="13"/>
      <c r="J77" s="7"/>
      <c r="K77" s="13"/>
      <c r="L77" s="7"/>
      <c r="M77" s="15"/>
      <c r="N77" s="15" t="s">
        <v>230</v>
      </c>
      <c r="O77" s="15" t="s">
        <v>230</v>
      </c>
      <c r="P77" s="15" t="s">
        <v>230</v>
      </c>
      <c r="AU77" s="14"/>
      <c r="AV77" s="17">
        <v>0</v>
      </c>
      <c r="AW77" s="11" t="s">
        <v>230</v>
      </c>
    </row>
    <row r="78" spans="1:49" ht="28.5" customHeight="1" x14ac:dyDescent="0.3">
      <c r="A78" s="15" t="s">
        <v>230</v>
      </c>
      <c r="B78" s="15" t="s">
        <v>230</v>
      </c>
      <c r="C78" s="15" t="s">
        <v>230</v>
      </c>
      <c r="D78" s="7">
        <v>0</v>
      </c>
      <c r="E78" s="13"/>
      <c r="F78" s="7"/>
      <c r="G78" s="13"/>
      <c r="H78" s="7"/>
      <c r="I78" s="13"/>
      <c r="J78" s="7"/>
      <c r="K78" s="13"/>
      <c r="L78" s="7"/>
      <c r="M78" s="15"/>
      <c r="N78" s="15" t="s">
        <v>230</v>
      </c>
      <c r="O78" s="15" t="s">
        <v>230</v>
      </c>
      <c r="P78" s="15" t="s">
        <v>230</v>
      </c>
      <c r="AU78" s="14"/>
      <c r="AV78" s="17">
        <v>0</v>
      </c>
      <c r="AW78" s="11" t="s">
        <v>230</v>
      </c>
    </row>
    <row r="79" spans="1:49" ht="28.5" customHeight="1" x14ac:dyDescent="0.3">
      <c r="A79" s="15" t="s">
        <v>41</v>
      </c>
      <c r="B79" s="15" t="s">
        <v>230</v>
      </c>
      <c r="C79" s="15" t="s">
        <v>230</v>
      </c>
      <c r="D79" s="15" t="s">
        <v>230</v>
      </c>
      <c r="E79" s="6"/>
      <c r="F79" s="7"/>
      <c r="G79" s="7"/>
      <c r="H79" s="7"/>
      <c r="I79" s="7"/>
      <c r="J79" s="7"/>
      <c r="K79" s="5"/>
      <c r="L79" s="7"/>
      <c r="M79" s="15"/>
      <c r="AW79" s="15" t="s">
        <v>230</v>
      </c>
    </row>
    <row r="80" spans="1:49" ht="28.5" customHeight="1" x14ac:dyDescent="0.3">
      <c r="A80" s="12" t="s">
        <v>159</v>
      </c>
      <c r="B80" s="15" t="s">
        <v>68</v>
      </c>
      <c r="C80" s="15"/>
      <c r="D80" s="15" t="s">
        <v>230</v>
      </c>
      <c r="E80" s="15"/>
      <c r="F80" s="15"/>
      <c r="G80" s="15"/>
      <c r="H80" s="15"/>
      <c r="I80" s="15"/>
      <c r="J80" s="15"/>
      <c r="K80" s="15"/>
      <c r="L80" s="15"/>
      <c r="M80" s="15"/>
      <c r="N80" s="1" t="s">
        <v>230</v>
      </c>
      <c r="Q80" s="14" t="s">
        <v>130</v>
      </c>
      <c r="R80" s="17">
        <v>1000000</v>
      </c>
      <c r="S80" s="17">
        <v>0</v>
      </c>
      <c r="AH80" s="14"/>
      <c r="AW80" s="15" t="s">
        <v>230</v>
      </c>
    </row>
    <row r="81" spans="1:51" ht="28.5" customHeight="1" x14ac:dyDescent="0.3">
      <c r="A81" s="15" t="s">
        <v>347</v>
      </c>
      <c r="B81" s="16" t="s">
        <v>230</v>
      </c>
      <c r="C81" s="15" t="s">
        <v>147</v>
      </c>
      <c r="D81" s="4">
        <v>15</v>
      </c>
      <c r="E81" s="13"/>
      <c r="F81" s="7"/>
      <c r="G81" s="13"/>
      <c r="H81" s="7"/>
      <c r="I81" s="13"/>
      <c r="J81" s="7"/>
      <c r="K81" s="13"/>
      <c r="L81" s="7"/>
      <c r="M81" s="16"/>
      <c r="N81" s="8" t="str">
        <f>HYPERLINK("#단가대비표!B37", "Z000000000000001")</f>
        <v>Z000000000000001</v>
      </c>
      <c r="O81" s="14" t="s">
        <v>230</v>
      </c>
      <c r="P81" s="14" t="s">
        <v>230</v>
      </c>
      <c r="Q81" s="14" t="s">
        <v>130</v>
      </c>
      <c r="R81" s="17">
        <v>1000000</v>
      </c>
      <c r="S81" s="17">
        <v>10</v>
      </c>
      <c r="T81" s="14" t="s">
        <v>135</v>
      </c>
      <c r="U81" s="14" t="s">
        <v>135</v>
      </c>
      <c r="V81" s="14" t="s">
        <v>256</v>
      </c>
      <c r="W81" s="14" t="s">
        <v>230</v>
      </c>
      <c r="X81" s="17">
        <v>0</v>
      </c>
      <c r="Y81" s="17"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7">
        <v>0</v>
      </c>
      <c r="AG81" s="17">
        <v>0</v>
      </c>
      <c r="AH81" s="17">
        <v>0</v>
      </c>
      <c r="AI81" s="17">
        <v>34</v>
      </c>
      <c r="AJ81" s="17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7">
        <v>0</v>
      </c>
      <c r="AU81" s="14"/>
      <c r="AV81" s="17">
        <v>100</v>
      </c>
      <c r="AW81" s="11" t="s">
        <v>345</v>
      </c>
      <c r="AX81" s="10" t="s">
        <v>230</v>
      </c>
      <c r="AY81" s="9" t="str">
        <f>HYPERLINK("#단가대비표!B37", "▶바로가기")</f>
        <v>▶바로가기</v>
      </c>
    </row>
    <row r="82" spans="1:51" ht="28.5" customHeight="1" x14ac:dyDescent="0.3">
      <c r="A82" s="15" t="s">
        <v>105</v>
      </c>
      <c r="B82" s="16" t="s">
        <v>129</v>
      </c>
      <c r="C82" s="15" t="s">
        <v>327</v>
      </c>
      <c r="D82" s="4">
        <v>27.9</v>
      </c>
      <c r="E82" s="13"/>
      <c r="F82" s="7"/>
      <c r="G82" s="13"/>
      <c r="H82" s="7"/>
      <c r="I82" s="13"/>
      <c r="J82" s="7"/>
      <c r="K82" s="13"/>
      <c r="L82" s="7"/>
      <c r="M82" s="16"/>
      <c r="N82" s="8" t="str">
        <f>HYPERLINK("#일위대가목록!A10", "AG0203030400")</f>
        <v>AG0203030400</v>
      </c>
      <c r="O82" s="14" t="s">
        <v>230</v>
      </c>
      <c r="P82" s="14" t="s">
        <v>230</v>
      </c>
      <c r="Q82" s="14" t="s">
        <v>130</v>
      </c>
      <c r="R82" s="17">
        <v>1000000</v>
      </c>
      <c r="S82" s="17">
        <v>20</v>
      </c>
      <c r="T82" s="14" t="s">
        <v>256</v>
      </c>
      <c r="U82" s="14" t="s">
        <v>135</v>
      </c>
      <c r="V82" s="14" t="s">
        <v>135</v>
      </c>
      <c r="W82" s="14" t="s">
        <v>230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34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4"/>
      <c r="AV82" s="17">
        <v>100</v>
      </c>
      <c r="AW82" s="11" t="s">
        <v>40</v>
      </c>
      <c r="AX82" s="10" t="s">
        <v>230</v>
      </c>
      <c r="AY82" s="9" t="str">
        <f>HYPERLINK("#일위대가목록!A10", "▶바로가기")</f>
        <v>▶바로가기</v>
      </c>
    </row>
    <row r="83" spans="1:51" ht="28.5" customHeight="1" x14ac:dyDescent="0.3">
      <c r="A83" s="15" t="s">
        <v>294</v>
      </c>
      <c r="B83" s="16" t="s">
        <v>225</v>
      </c>
      <c r="C83" s="15" t="s">
        <v>327</v>
      </c>
      <c r="D83" s="4">
        <v>54</v>
      </c>
      <c r="E83" s="13"/>
      <c r="F83" s="7"/>
      <c r="G83" s="13"/>
      <c r="H83" s="7"/>
      <c r="I83" s="13"/>
      <c r="J83" s="7"/>
      <c r="K83" s="13"/>
      <c r="L83" s="7"/>
      <c r="M83" s="16"/>
      <c r="N83" s="8" t="str">
        <f>HYPERLINK("#일위대가목록!A11", "SC0720100500")</f>
        <v>SC0720100500</v>
      </c>
      <c r="O83" s="14" t="s">
        <v>230</v>
      </c>
      <c r="P83" s="14" t="s">
        <v>230</v>
      </c>
      <c r="Q83" s="14" t="s">
        <v>130</v>
      </c>
      <c r="R83" s="17">
        <v>1000000</v>
      </c>
      <c r="S83" s="17">
        <v>30</v>
      </c>
      <c r="T83" s="14" t="s">
        <v>256</v>
      </c>
      <c r="U83" s="14" t="s">
        <v>135</v>
      </c>
      <c r="V83" s="14" t="s">
        <v>135</v>
      </c>
      <c r="W83" s="14" t="s">
        <v>230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34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4"/>
      <c r="AV83" s="17">
        <v>100</v>
      </c>
      <c r="AW83" s="11" t="s">
        <v>316</v>
      </c>
      <c r="AX83" s="10" t="s">
        <v>230</v>
      </c>
      <c r="AY83" s="9" t="str">
        <f>HYPERLINK("#일위대가목록!A11", "▶바로가기")</f>
        <v>▶바로가기</v>
      </c>
    </row>
    <row r="84" spans="1:51" ht="28.5" customHeight="1" x14ac:dyDescent="0.3">
      <c r="A84" s="15" t="s">
        <v>269</v>
      </c>
      <c r="B84" s="16" t="s">
        <v>322</v>
      </c>
      <c r="C84" s="15" t="s">
        <v>44</v>
      </c>
      <c r="D84" s="4">
        <v>49.09</v>
      </c>
      <c r="E84" s="13"/>
      <c r="F84" s="7"/>
      <c r="G84" s="13"/>
      <c r="H84" s="7"/>
      <c r="I84" s="13"/>
      <c r="J84" s="7"/>
      <c r="K84" s="13"/>
      <c r="L84" s="7"/>
      <c r="M84" s="16"/>
      <c r="N84" s="8" t="str">
        <f>HYPERLINK("#일위대가목록!A12", "Z000000000000000")</f>
        <v>Z000000000000000</v>
      </c>
      <c r="O84" s="14" t="s">
        <v>230</v>
      </c>
      <c r="P84" s="14" t="s">
        <v>230</v>
      </c>
      <c r="Q84" s="14" t="s">
        <v>130</v>
      </c>
      <c r="R84" s="17">
        <v>1000000</v>
      </c>
      <c r="S84" s="17">
        <v>40</v>
      </c>
      <c r="T84" s="14" t="s">
        <v>256</v>
      </c>
      <c r="U84" s="14" t="s">
        <v>135</v>
      </c>
      <c r="V84" s="14" t="s">
        <v>135</v>
      </c>
      <c r="W84" s="14" t="s">
        <v>230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34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4"/>
      <c r="AV84" s="17">
        <v>100</v>
      </c>
      <c r="AW84" s="11" t="s">
        <v>97</v>
      </c>
      <c r="AX84" s="10" t="s">
        <v>230</v>
      </c>
      <c r="AY84" s="9" t="str">
        <f>HYPERLINK("#일위대가목록!A12", "▶바로가기")</f>
        <v>▶바로가기</v>
      </c>
    </row>
    <row r="85" spans="1:51" ht="28.5" customHeight="1" x14ac:dyDescent="0.3">
      <c r="A85" s="15" t="s">
        <v>230</v>
      </c>
      <c r="B85" s="15" t="s">
        <v>230</v>
      </c>
      <c r="C85" s="15" t="s">
        <v>230</v>
      </c>
      <c r="D85" s="7">
        <v>0</v>
      </c>
      <c r="E85" s="13"/>
      <c r="F85" s="7"/>
      <c r="G85" s="13"/>
      <c r="H85" s="7"/>
      <c r="I85" s="13"/>
      <c r="J85" s="7"/>
      <c r="K85" s="13"/>
      <c r="L85" s="7"/>
      <c r="M85" s="15"/>
      <c r="N85" s="15" t="s">
        <v>230</v>
      </c>
      <c r="O85" s="15" t="s">
        <v>230</v>
      </c>
      <c r="P85" s="15" t="s">
        <v>230</v>
      </c>
      <c r="AU85" s="14"/>
      <c r="AV85" s="17">
        <v>0</v>
      </c>
      <c r="AW85" s="11" t="s">
        <v>230</v>
      </c>
    </row>
    <row r="86" spans="1:51" ht="28.5" customHeight="1" x14ac:dyDescent="0.3">
      <c r="A86" s="15" t="s">
        <v>230</v>
      </c>
      <c r="B86" s="15" t="s">
        <v>230</v>
      </c>
      <c r="C86" s="15" t="s">
        <v>230</v>
      </c>
      <c r="D86" s="7">
        <v>0</v>
      </c>
      <c r="E86" s="13"/>
      <c r="F86" s="7"/>
      <c r="G86" s="13"/>
      <c r="H86" s="7"/>
      <c r="I86" s="13"/>
      <c r="J86" s="7"/>
      <c r="K86" s="13"/>
      <c r="L86" s="7"/>
      <c r="M86" s="15"/>
      <c r="N86" s="15" t="s">
        <v>230</v>
      </c>
      <c r="O86" s="15" t="s">
        <v>230</v>
      </c>
      <c r="P86" s="15" t="s">
        <v>230</v>
      </c>
      <c r="AU86" s="14"/>
      <c r="AV86" s="17">
        <v>0</v>
      </c>
      <c r="AW86" s="11" t="s">
        <v>230</v>
      </c>
    </row>
    <row r="87" spans="1:51" ht="28.5" customHeight="1" x14ac:dyDescent="0.3">
      <c r="A87" s="15" t="s">
        <v>230</v>
      </c>
      <c r="B87" s="15" t="s">
        <v>230</v>
      </c>
      <c r="C87" s="15" t="s">
        <v>230</v>
      </c>
      <c r="D87" s="7">
        <v>0</v>
      </c>
      <c r="E87" s="13"/>
      <c r="F87" s="7"/>
      <c r="G87" s="13"/>
      <c r="H87" s="7"/>
      <c r="I87" s="13"/>
      <c r="J87" s="7"/>
      <c r="K87" s="13"/>
      <c r="L87" s="7"/>
      <c r="M87" s="15"/>
      <c r="N87" s="15" t="s">
        <v>230</v>
      </c>
      <c r="O87" s="15" t="s">
        <v>230</v>
      </c>
      <c r="P87" s="15" t="s">
        <v>230</v>
      </c>
      <c r="AU87" s="14"/>
      <c r="AV87" s="17">
        <v>0</v>
      </c>
      <c r="AW87" s="11" t="s">
        <v>230</v>
      </c>
    </row>
    <row r="88" spans="1:51" ht="28.5" customHeight="1" x14ac:dyDescent="0.3">
      <c r="A88" s="15" t="s">
        <v>230</v>
      </c>
      <c r="B88" s="15" t="s">
        <v>230</v>
      </c>
      <c r="C88" s="15" t="s">
        <v>230</v>
      </c>
      <c r="D88" s="7">
        <v>0</v>
      </c>
      <c r="E88" s="13"/>
      <c r="F88" s="7"/>
      <c r="G88" s="13"/>
      <c r="H88" s="7"/>
      <c r="I88" s="13"/>
      <c r="J88" s="7"/>
      <c r="K88" s="13"/>
      <c r="L88" s="7"/>
      <c r="M88" s="15"/>
      <c r="N88" s="15" t="s">
        <v>230</v>
      </c>
      <c r="O88" s="15" t="s">
        <v>230</v>
      </c>
      <c r="P88" s="15" t="s">
        <v>230</v>
      </c>
      <c r="AU88" s="14"/>
      <c r="AV88" s="17">
        <v>0</v>
      </c>
      <c r="AW88" s="11" t="s">
        <v>230</v>
      </c>
    </row>
    <row r="89" spans="1:51" ht="28.5" customHeight="1" x14ac:dyDescent="0.3">
      <c r="A89" s="15" t="s">
        <v>230</v>
      </c>
      <c r="B89" s="15" t="s">
        <v>230</v>
      </c>
      <c r="C89" s="15" t="s">
        <v>230</v>
      </c>
      <c r="D89" s="7">
        <v>0</v>
      </c>
      <c r="E89" s="13"/>
      <c r="F89" s="7"/>
      <c r="G89" s="13"/>
      <c r="H89" s="7"/>
      <c r="I89" s="13"/>
      <c r="J89" s="7"/>
      <c r="K89" s="13"/>
      <c r="L89" s="7"/>
      <c r="M89" s="15"/>
      <c r="N89" s="15" t="s">
        <v>230</v>
      </c>
      <c r="O89" s="15" t="s">
        <v>230</v>
      </c>
      <c r="P89" s="15" t="s">
        <v>230</v>
      </c>
      <c r="AU89" s="14"/>
      <c r="AV89" s="17">
        <v>0</v>
      </c>
      <c r="AW89" s="11" t="s">
        <v>230</v>
      </c>
    </row>
    <row r="90" spans="1:51" ht="28.5" customHeight="1" x14ac:dyDescent="0.3">
      <c r="A90" s="15" t="s">
        <v>230</v>
      </c>
      <c r="B90" s="15" t="s">
        <v>230</v>
      </c>
      <c r="C90" s="15" t="s">
        <v>230</v>
      </c>
      <c r="D90" s="7">
        <v>0</v>
      </c>
      <c r="E90" s="13"/>
      <c r="F90" s="7"/>
      <c r="G90" s="13"/>
      <c r="H90" s="7"/>
      <c r="I90" s="13"/>
      <c r="J90" s="7"/>
      <c r="K90" s="13"/>
      <c r="L90" s="7"/>
      <c r="M90" s="15"/>
      <c r="N90" s="15" t="s">
        <v>230</v>
      </c>
      <c r="O90" s="15" t="s">
        <v>230</v>
      </c>
      <c r="P90" s="15" t="s">
        <v>230</v>
      </c>
      <c r="AU90" s="14"/>
      <c r="AV90" s="17">
        <v>0</v>
      </c>
      <c r="AW90" s="11" t="s">
        <v>230</v>
      </c>
    </row>
    <row r="91" spans="1:51" ht="28.5" customHeight="1" x14ac:dyDescent="0.3">
      <c r="A91" s="15" t="s">
        <v>230</v>
      </c>
      <c r="B91" s="15" t="s">
        <v>230</v>
      </c>
      <c r="C91" s="15" t="s">
        <v>230</v>
      </c>
      <c r="D91" s="7">
        <v>0</v>
      </c>
      <c r="E91" s="13"/>
      <c r="F91" s="7"/>
      <c r="G91" s="13"/>
      <c r="H91" s="7"/>
      <c r="I91" s="13"/>
      <c r="J91" s="7"/>
      <c r="K91" s="13"/>
      <c r="L91" s="7"/>
      <c r="M91" s="15"/>
      <c r="N91" s="15" t="s">
        <v>230</v>
      </c>
      <c r="O91" s="15" t="s">
        <v>230</v>
      </c>
      <c r="P91" s="15" t="s">
        <v>230</v>
      </c>
      <c r="AU91" s="14"/>
      <c r="AV91" s="17">
        <v>0</v>
      </c>
      <c r="AW91" s="11" t="s">
        <v>230</v>
      </c>
    </row>
    <row r="92" spans="1:51" ht="28.5" customHeight="1" x14ac:dyDescent="0.3">
      <c r="A92" s="15" t="s">
        <v>230</v>
      </c>
      <c r="B92" s="15" t="s">
        <v>230</v>
      </c>
      <c r="C92" s="15" t="s">
        <v>230</v>
      </c>
      <c r="D92" s="7">
        <v>0</v>
      </c>
      <c r="E92" s="13"/>
      <c r="F92" s="7"/>
      <c r="G92" s="13"/>
      <c r="H92" s="7"/>
      <c r="I92" s="13"/>
      <c r="J92" s="7"/>
      <c r="K92" s="13"/>
      <c r="L92" s="7"/>
      <c r="M92" s="15"/>
      <c r="N92" s="15" t="s">
        <v>230</v>
      </c>
      <c r="O92" s="15" t="s">
        <v>230</v>
      </c>
      <c r="P92" s="15" t="s">
        <v>230</v>
      </c>
      <c r="AU92" s="14"/>
      <c r="AV92" s="17">
        <v>0</v>
      </c>
      <c r="AW92" s="11" t="s">
        <v>230</v>
      </c>
    </row>
    <row r="93" spans="1:51" ht="28.5" customHeight="1" x14ac:dyDescent="0.3">
      <c r="A93" s="15" t="s">
        <v>230</v>
      </c>
      <c r="B93" s="15" t="s">
        <v>230</v>
      </c>
      <c r="C93" s="15" t="s">
        <v>230</v>
      </c>
      <c r="D93" s="7">
        <v>0</v>
      </c>
      <c r="E93" s="13"/>
      <c r="F93" s="7"/>
      <c r="G93" s="13"/>
      <c r="H93" s="7"/>
      <c r="I93" s="13"/>
      <c r="J93" s="7"/>
      <c r="K93" s="13"/>
      <c r="L93" s="7"/>
      <c r="M93" s="15"/>
      <c r="N93" s="15" t="s">
        <v>230</v>
      </c>
      <c r="O93" s="15" t="s">
        <v>230</v>
      </c>
      <c r="P93" s="15" t="s">
        <v>230</v>
      </c>
      <c r="AU93" s="14"/>
      <c r="AV93" s="17">
        <v>0</v>
      </c>
      <c r="AW93" s="11" t="s">
        <v>230</v>
      </c>
    </row>
    <row r="94" spans="1:51" ht="28.5" customHeight="1" x14ac:dyDescent="0.3">
      <c r="A94" s="15" t="s">
        <v>230</v>
      </c>
      <c r="B94" s="15" t="s">
        <v>230</v>
      </c>
      <c r="C94" s="15" t="s">
        <v>230</v>
      </c>
      <c r="D94" s="7">
        <v>0</v>
      </c>
      <c r="E94" s="13"/>
      <c r="F94" s="7"/>
      <c r="G94" s="13"/>
      <c r="H94" s="7"/>
      <c r="I94" s="13"/>
      <c r="J94" s="7"/>
      <c r="K94" s="13"/>
      <c r="L94" s="7"/>
      <c r="M94" s="15"/>
      <c r="N94" s="15" t="s">
        <v>230</v>
      </c>
      <c r="O94" s="15" t="s">
        <v>230</v>
      </c>
      <c r="P94" s="15" t="s">
        <v>230</v>
      </c>
      <c r="AU94" s="14"/>
      <c r="AV94" s="17">
        <v>0</v>
      </c>
      <c r="AW94" s="11" t="s">
        <v>230</v>
      </c>
    </row>
    <row r="95" spans="1:51" ht="28.5" customHeight="1" x14ac:dyDescent="0.3">
      <c r="A95" s="15" t="s">
        <v>230</v>
      </c>
      <c r="B95" s="15" t="s">
        <v>230</v>
      </c>
      <c r="C95" s="15" t="s">
        <v>230</v>
      </c>
      <c r="D95" s="7">
        <v>0</v>
      </c>
      <c r="E95" s="13"/>
      <c r="F95" s="7"/>
      <c r="G95" s="13"/>
      <c r="H95" s="7"/>
      <c r="I95" s="13"/>
      <c r="J95" s="7"/>
      <c r="K95" s="13"/>
      <c r="L95" s="7"/>
      <c r="M95" s="15"/>
      <c r="N95" s="15" t="s">
        <v>230</v>
      </c>
      <c r="O95" s="15" t="s">
        <v>230</v>
      </c>
      <c r="P95" s="15" t="s">
        <v>230</v>
      </c>
      <c r="AU95" s="14"/>
      <c r="AV95" s="17">
        <v>0</v>
      </c>
      <c r="AW95" s="11" t="s">
        <v>230</v>
      </c>
    </row>
    <row r="96" spans="1:51" ht="28.5" customHeight="1" x14ac:dyDescent="0.3">
      <c r="A96" s="15" t="s">
        <v>230</v>
      </c>
      <c r="B96" s="15" t="s">
        <v>230</v>
      </c>
      <c r="C96" s="15" t="s">
        <v>230</v>
      </c>
      <c r="D96" s="7">
        <v>0</v>
      </c>
      <c r="E96" s="13"/>
      <c r="F96" s="7"/>
      <c r="G96" s="13"/>
      <c r="H96" s="7"/>
      <c r="I96" s="13"/>
      <c r="J96" s="7"/>
      <c r="K96" s="13"/>
      <c r="L96" s="7"/>
      <c r="M96" s="15"/>
      <c r="N96" s="15" t="s">
        <v>230</v>
      </c>
      <c r="O96" s="15" t="s">
        <v>230</v>
      </c>
      <c r="P96" s="15" t="s">
        <v>230</v>
      </c>
      <c r="AU96" s="14"/>
      <c r="AV96" s="17">
        <v>0</v>
      </c>
      <c r="AW96" s="11" t="s">
        <v>230</v>
      </c>
    </row>
    <row r="97" spans="1:51" ht="28.5" customHeight="1" x14ac:dyDescent="0.3">
      <c r="A97" s="15" t="s">
        <v>230</v>
      </c>
      <c r="B97" s="15" t="s">
        <v>230</v>
      </c>
      <c r="C97" s="15" t="s">
        <v>230</v>
      </c>
      <c r="D97" s="7">
        <v>0</v>
      </c>
      <c r="E97" s="13"/>
      <c r="F97" s="7"/>
      <c r="G97" s="13"/>
      <c r="H97" s="7"/>
      <c r="I97" s="13"/>
      <c r="J97" s="7"/>
      <c r="K97" s="13"/>
      <c r="L97" s="7"/>
      <c r="M97" s="15"/>
      <c r="N97" s="15" t="s">
        <v>230</v>
      </c>
      <c r="O97" s="15" t="s">
        <v>230</v>
      </c>
      <c r="P97" s="15" t="s">
        <v>230</v>
      </c>
      <c r="AU97" s="14"/>
      <c r="AV97" s="17">
        <v>0</v>
      </c>
      <c r="AW97" s="11" t="s">
        <v>230</v>
      </c>
    </row>
    <row r="98" spans="1:51" ht="28.5" customHeight="1" x14ac:dyDescent="0.3">
      <c r="A98" s="15" t="s">
        <v>230</v>
      </c>
      <c r="B98" s="15" t="s">
        <v>230</v>
      </c>
      <c r="C98" s="15" t="s">
        <v>230</v>
      </c>
      <c r="D98" s="7">
        <v>0</v>
      </c>
      <c r="E98" s="13"/>
      <c r="F98" s="7"/>
      <c r="G98" s="13"/>
      <c r="H98" s="7"/>
      <c r="I98" s="13"/>
      <c r="J98" s="7"/>
      <c r="K98" s="13"/>
      <c r="L98" s="7"/>
      <c r="M98" s="15"/>
      <c r="N98" s="15" t="s">
        <v>230</v>
      </c>
      <c r="O98" s="15" t="s">
        <v>230</v>
      </c>
      <c r="P98" s="15" t="s">
        <v>230</v>
      </c>
      <c r="AU98" s="14"/>
      <c r="AV98" s="17">
        <v>0</v>
      </c>
      <c r="AW98" s="11" t="s">
        <v>230</v>
      </c>
    </row>
    <row r="99" spans="1:51" ht="28.5" customHeight="1" x14ac:dyDescent="0.3">
      <c r="A99" s="15" t="s">
        <v>230</v>
      </c>
      <c r="B99" s="15" t="s">
        <v>230</v>
      </c>
      <c r="C99" s="15" t="s">
        <v>230</v>
      </c>
      <c r="D99" s="7">
        <v>0</v>
      </c>
      <c r="E99" s="13"/>
      <c r="F99" s="7"/>
      <c r="G99" s="13"/>
      <c r="H99" s="7"/>
      <c r="I99" s="13"/>
      <c r="J99" s="7"/>
      <c r="K99" s="13"/>
      <c r="L99" s="7"/>
      <c r="M99" s="15"/>
      <c r="N99" s="15" t="s">
        <v>230</v>
      </c>
      <c r="O99" s="15" t="s">
        <v>230</v>
      </c>
      <c r="P99" s="15" t="s">
        <v>230</v>
      </c>
      <c r="AU99" s="14"/>
      <c r="AV99" s="17">
        <v>0</v>
      </c>
      <c r="AW99" s="11" t="s">
        <v>230</v>
      </c>
    </row>
    <row r="100" spans="1:51" ht="28.5" customHeight="1" x14ac:dyDescent="0.3">
      <c r="A100" s="15" t="s">
        <v>230</v>
      </c>
      <c r="B100" s="15" t="s">
        <v>230</v>
      </c>
      <c r="C100" s="15" t="s">
        <v>230</v>
      </c>
      <c r="D100" s="7">
        <v>0</v>
      </c>
      <c r="E100" s="13"/>
      <c r="F100" s="7"/>
      <c r="G100" s="13"/>
      <c r="H100" s="7"/>
      <c r="I100" s="13"/>
      <c r="J100" s="7"/>
      <c r="K100" s="13"/>
      <c r="L100" s="7"/>
      <c r="M100" s="15"/>
      <c r="N100" s="15" t="s">
        <v>230</v>
      </c>
      <c r="O100" s="15" t="s">
        <v>230</v>
      </c>
      <c r="P100" s="15" t="s">
        <v>230</v>
      </c>
      <c r="AU100" s="14"/>
      <c r="AV100" s="17">
        <v>0</v>
      </c>
      <c r="AW100" s="11" t="s">
        <v>230</v>
      </c>
    </row>
    <row r="101" spans="1:51" ht="28.5" customHeight="1" x14ac:dyDescent="0.3">
      <c r="A101" s="15" t="s">
        <v>230</v>
      </c>
      <c r="B101" s="15" t="s">
        <v>230</v>
      </c>
      <c r="C101" s="15" t="s">
        <v>230</v>
      </c>
      <c r="D101" s="7">
        <v>0</v>
      </c>
      <c r="E101" s="13"/>
      <c r="F101" s="7"/>
      <c r="G101" s="13"/>
      <c r="H101" s="7"/>
      <c r="I101" s="13"/>
      <c r="J101" s="7"/>
      <c r="K101" s="13"/>
      <c r="L101" s="7"/>
      <c r="M101" s="15"/>
      <c r="N101" s="15" t="s">
        <v>230</v>
      </c>
      <c r="O101" s="15" t="s">
        <v>230</v>
      </c>
      <c r="P101" s="15" t="s">
        <v>230</v>
      </c>
      <c r="AU101" s="14"/>
      <c r="AV101" s="17">
        <v>0</v>
      </c>
      <c r="AW101" s="11" t="s">
        <v>230</v>
      </c>
    </row>
    <row r="102" spans="1:51" ht="28.5" customHeight="1" x14ac:dyDescent="0.3">
      <c r="A102" s="15" t="s">
        <v>230</v>
      </c>
      <c r="B102" s="15" t="s">
        <v>230</v>
      </c>
      <c r="C102" s="15" t="s">
        <v>230</v>
      </c>
      <c r="D102" s="7">
        <v>0</v>
      </c>
      <c r="E102" s="13"/>
      <c r="F102" s="7"/>
      <c r="G102" s="13"/>
      <c r="H102" s="7"/>
      <c r="I102" s="13"/>
      <c r="J102" s="7"/>
      <c r="K102" s="13"/>
      <c r="L102" s="7"/>
      <c r="M102" s="15"/>
      <c r="N102" s="15" t="s">
        <v>230</v>
      </c>
      <c r="O102" s="15" t="s">
        <v>230</v>
      </c>
      <c r="P102" s="15" t="s">
        <v>230</v>
      </c>
      <c r="AU102" s="14"/>
      <c r="AV102" s="17">
        <v>0</v>
      </c>
      <c r="AW102" s="11" t="s">
        <v>230</v>
      </c>
    </row>
    <row r="103" spans="1:51" ht="28.5" customHeight="1" x14ac:dyDescent="0.3">
      <c r="A103" s="15" t="s">
        <v>230</v>
      </c>
      <c r="B103" s="15" t="s">
        <v>230</v>
      </c>
      <c r="C103" s="15" t="s">
        <v>230</v>
      </c>
      <c r="D103" s="7">
        <v>0</v>
      </c>
      <c r="E103" s="13"/>
      <c r="F103" s="7"/>
      <c r="G103" s="13"/>
      <c r="H103" s="7"/>
      <c r="I103" s="13"/>
      <c r="J103" s="7"/>
      <c r="K103" s="13"/>
      <c r="L103" s="7"/>
      <c r="M103" s="15"/>
      <c r="N103" s="15" t="s">
        <v>230</v>
      </c>
      <c r="O103" s="15" t="s">
        <v>230</v>
      </c>
      <c r="P103" s="15" t="s">
        <v>230</v>
      </c>
      <c r="AU103" s="14"/>
      <c r="AV103" s="17">
        <v>0</v>
      </c>
      <c r="AW103" s="11" t="s">
        <v>230</v>
      </c>
    </row>
    <row r="104" spans="1:51" ht="28.5" customHeight="1" x14ac:dyDescent="0.3">
      <c r="A104" s="15" t="s">
        <v>41</v>
      </c>
      <c r="B104" s="15" t="s">
        <v>230</v>
      </c>
      <c r="C104" s="15" t="s">
        <v>230</v>
      </c>
      <c r="D104" s="15" t="s">
        <v>230</v>
      </c>
      <c r="E104" s="6"/>
      <c r="F104" s="7"/>
      <c r="G104" s="7"/>
      <c r="H104" s="7"/>
      <c r="I104" s="7"/>
      <c r="J104" s="7"/>
      <c r="K104" s="5"/>
      <c r="L104" s="7"/>
      <c r="M104" s="15"/>
      <c r="AW104" s="15" t="s">
        <v>230</v>
      </c>
    </row>
    <row r="105" spans="1:51" ht="28.5" customHeight="1" x14ac:dyDescent="0.3">
      <c r="A105" s="12" t="s">
        <v>119</v>
      </c>
      <c r="B105" s="15" t="s">
        <v>68</v>
      </c>
      <c r="C105" s="15"/>
      <c r="D105" s="15" t="s">
        <v>230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" t="s">
        <v>230</v>
      </c>
      <c r="Q105" s="14" t="s">
        <v>288</v>
      </c>
      <c r="R105" s="17">
        <v>1100000</v>
      </c>
      <c r="S105" s="17">
        <v>0</v>
      </c>
      <c r="AH105" s="14"/>
      <c r="AW105" s="15" t="s">
        <v>230</v>
      </c>
    </row>
    <row r="106" spans="1:51" ht="28.5" customHeight="1" x14ac:dyDescent="0.3">
      <c r="A106" s="15" t="s">
        <v>167</v>
      </c>
      <c r="B106" s="16" t="s">
        <v>60</v>
      </c>
      <c r="C106" s="15" t="s">
        <v>306</v>
      </c>
      <c r="D106" s="4">
        <v>2</v>
      </c>
      <c r="E106" s="13"/>
      <c r="F106" s="7"/>
      <c r="G106" s="13"/>
      <c r="H106" s="7"/>
      <c r="I106" s="13"/>
      <c r="J106" s="7"/>
      <c r="K106" s="13"/>
      <c r="L106" s="7"/>
      <c r="M106" s="16"/>
      <c r="N106" s="8" t="str">
        <f>HYPERLINK("#단가대비표!B32", "3911160330271000")</f>
        <v>3911160330271000</v>
      </c>
      <c r="O106" s="14" t="s">
        <v>230</v>
      </c>
      <c r="P106" s="14" t="s">
        <v>230</v>
      </c>
      <c r="Q106" s="14" t="s">
        <v>288</v>
      </c>
      <c r="R106" s="17">
        <v>1100000</v>
      </c>
      <c r="S106" s="17">
        <v>10</v>
      </c>
      <c r="T106" s="14" t="s">
        <v>135</v>
      </c>
      <c r="U106" s="14" t="s">
        <v>135</v>
      </c>
      <c r="V106" s="14" t="s">
        <v>256</v>
      </c>
      <c r="W106" s="14" t="s">
        <v>230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39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4"/>
      <c r="AV106" s="17">
        <v>100</v>
      </c>
      <c r="AW106" s="11" t="s">
        <v>27</v>
      </c>
      <c r="AX106" s="10" t="s">
        <v>230</v>
      </c>
      <c r="AY106" s="9" t="str">
        <f>HYPERLINK("#단가대비표!B32", "▶바로가기")</f>
        <v>▶바로가기</v>
      </c>
    </row>
    <row r="107" spans="1:51" ht="28.5" customHeight="1" x14ac:dyDescent="0.3">
      <c r="A107" s="15" t="s">
        <v>103</v>
      </c>
      <c r="B107" s="16" t="s">
        <v>297</v>
      </c>
      <c r="C107" s="15" t="s">
        <v>280</v>
      </c>
      <c r="D107" s="4">
        <v>216.47</v>
      </c>
      <c r="E107" s="13"/>
      <c r="F107" s="7"/>
      <c r="G107" s="13"/>
      <c r="H107" s="7"/>
      <c r="I107" s="13"/>
      <c r="J107" s="7"/>
      <c r="K107" s="13"/>
      <c r="L107" s="7"/>
      <c r="M107" s="16"/>
      <c r="N107" s="8" t="str">
        <f>HYPERLINK("#일위대가목록!A13", "AJD002010000")</f>
        <v>AJD002010000</v>
      </c>
      <c r="O107" s="14" t="s">
        <v>230</v>
      </c>
      <c r="P107" s="14" t="s">
        <v>230</v>
      </c>
      <c r="Q107" s="14" t="s">
        <v>288</v>
      </c>
      <c r="R107" s="17">
        <v>1100000</v>
      </c>
      <c r="S107" s="17">
        <v>20</v>
      </c>
      <c r="T107" s="14" t="s">
        <v>256</v>
      </c>
      <c r="U107" s="14" t="s">
        <v>135</v>
      </c>
      <c r="V107" s="14" t="s">
        <v>135</v>
      </c>
      <c r="W107" s="14" t="s">
        <v>230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39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4"/>
      <c r="AV107" s="17">
        <v>100</v>
      </c>
      <c r="AW107" s="11" t="s">
        <v>320</v>
      </c>
      <c r="AX107" s="10" t="s">
        <v>230</v>
      </c>
      <c r="AY107" s="9" t="str">
        <f>HYPERLINK("#일위대가목록!A13", "▶바로가기")</f>
        <v>▶바로가기</v>
      </c>
    </row>
    <row r="108" spans="1:51" ht="28.5" customHeight="1" x14ac:dyDescent="0.3">
      <c r="A108" s="15" t="s">
        <v>87</v>
      </c>
      <c r="B108" s="16" t="s">
        <v>191</v>
      </c>
      <c r="C108" s="15" t="s">
        <v>228</v>
      </c>
      <c r="D108" s="4">
        <v>9</v>
      </c>
      <c r="E108" s="13"/>
      <c r="F108" s="7"/>
      <c r="G108" s="13"/>
      <c r="H108" s="7"/>
      <c r="I108" s="13"/>
      <c r="J108" s="7"/>
      <c r="K108" s="13"/>
      <c r="L108" s="7"/>
      <c r="M108" s="16"/>
      <c r="N108" s="8" t="str">
        <f>HYPERLINK("#일위대가목록!A14", "SC0810200400")</f>
        <v>SC0810200400</v>
      </c>
      <c r="O108" s="14" t="s">
        <v>230</v>
      </c>
      <c r="P108" s="14" t="s">
        <v>230</v>
      </c>
      <c r="Q108" s="14" t="s">
        <v>288</v>
      </c>
      <c r="R108" s="17">
        <v>1100000</v>
      </c>
      <c r="S108" s="17">
        <v>30</v>
      </c>
      <c r="T108" s="14" t="s">
        <v>256</v>
      </c>
      <c r="U108" s="14" t="s">
        <v>135</v>
      </c>
      <c r="V108" s="14" t="s">
        <v>135</v>
      </c>
      <c r="W108" s="14" t="s">
        <v>230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39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4"/>
      <c r="AV108" s="17">
        <v>100</v>
      </c>
      <c r="AW108" s="11" t="s">
        <v>117</v>
      </c>
      <c r="AX108" s="10" t="s">
        <v>230</v>
      </c>
      <c r="AY108" s="9" t="str">
        <f>HYPERLINK("#일위대가목록!A14", "▶바로가기")</f>
        <v>▶바로가기</v>
      </c>
    </row>
    <row r="109" spans="1:51" ht="28.5" customHeight="1" x14ac:dyDescent="0.3">
      <c r="A109" s="15" t="s">
        <v>243</v>
      </c>
      <c r="B109" s="16" t="s">
        <v>216</v>
      </c>
      <c r="C109" s="15" t="s">
        <v>228</v>
      </c>
      <c r="D109" s="4">
        <v>1</v>
      </c>
      <c r="E109" s="13"/>
      <c r="F109" s="7"/>
      <c r="G109" s="13"/>
      <c r="H109" s="7"/>
      <c r="I109" s="13"/>
      <c r="J109" s="7"/>
      <c r="K109" s="13"/>
      <c r="L109" s="7"/>
      <c r="M109" s="16"/>
      <c r="N109" s="8" t="str">
        <f>HYPERLINK("#일위대가목록!A15", "SC0810700700")</f>
        <v>SC0810700700</v>
      </c>
      <c r="O109" s="14" t="s">
        <v>230</v>
      </c>
      <c r="P109" s="14" t="s">
        <v>230</v>
      </c>
      <c r="Q109" s="14" t="s">
        <v>288</v>
      </c>
      <c r="R109" s="17">
        <v>1100000</v>
      </c>
      <c r="S109" s="17">
        <v>40</v>
      </c>
      <c r="T109" s="14" t="s">
        <v>256</v>
      </c>
      <c r="U109" s="14" t="s">
        <v>135</v>
      </c>
      <c r="V109" s="14" t="s">
        <v>135</v>
      </c>
      <c r="W109" s="14" t="s">
        <v>230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39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4"/>
      <c r="AV109" s="17">
        <v>100</v>
      </c>
      <c r="AW109" s="11" t="s">
        <v>146</v>
      </c>
      <c r="AX109" s="10" t="s">
        <v>230</v>
      </c>
      <c r="AY109" s="9" t="str">
        <f>HYPERLINK("#일위대가목록!A15", "▶바로가기")</f>
        <v>▶바로가기</v>
      </c>
    </row>
    <row r="110" spans="1:51" ht="28.5" customHeight="1" x14ac:dyDescent="0.3">
      <c r="A110" s="15" t="s">
        <v>230</v>
      </c>
      <c r="B110" s="15" t="s">
        <v>230</v>
      </c>
      <c r="C110" s="15" t="s">
        <v>230</v>
      </c>
      <c r="D110" s="7">
        <v>0</v>
      </c>
      <c r="E110" s="13"/>
      <c r="F110" s="7"/>
      <c r="G110" s="13"/>
      <c r="H110" s="7"/>
      <c r="I110" s="13"/>
      <c r="J110" s="7"/>
      <c r="K110" s="13"/>
      <c r="L110" s="7"/>
      <c r="M110" s="15"/>
      <c r="N110" s="15" t="s">
        <v>230</v>
      </c>
      <c r="O110" s="15" t="s">
        <v>230</v>
      </c>
      <c r="P110" s="15" t="s">
        <v>230</v>
      </c>
      <c r="AU110" s="14"/>
      <c r="AV110" s="17">
        <v>0</v>
      </c>
      <c r="AW110" s="11" t="s">
        <v>230</v>
      </c>
    </row>
    <row r="111" spans="1:51" ht="28.5" customHeight="1" x14ac:dyDescent="0.3">
      <c r="A111" s="15" t="s">
        <v>230</v>
      </c>
      <c r="B111" s="15" t="s">
        <v>230</v>
      </c>
      <c r="C111" s="15" t="s">
        <v>230</v>
      </c>
      <c r="D111" s="7">
        <v>0</v>
      </c>
      <c r="E111" s="13"/>
      <c r="F111" s="7"/>
      <c r="G111" s="13"/>
      <c r="H111" s="7"/>
      <c r="I111" s="13"/>
      <c r="J111" s="7"/>
      <c r="K111" s="13"/>
      <c r="L111" s="7"/>
      <c r="M111" s="15"/>
      <c r="N111" s="15" t="s">
        <v>230</v>
      </c>
      <c r="O111" s="15" t="s">
        <v>230</v>
      </c>
      <c r="P111" s="15" t="s">
        <v>230</v>
      </c>
      <c r="AU111" s="14"/>
      <c r="AV111" s="17">
        <v>0</v>
      </c>
      <c r="AW111" s="11" t="s">
        <v>230</v>
      </c>
    </row>
    <row r="112" spans="1:51" ht="28.5" customHeight="1" x14ac:dyDescent="0.3">
      <c r="A112" s="15" t="s">
        <v>230</v>
      </c>
      <c r="B112" s="15" t="s">
        <v>230</v>
      </c>
      <c r="C112" s="15" t="s">
        <v>230</v>
      </c>
      <c r="D112" s="7">
        <v>0</v>
      </c>
      <c r="E112" s="13"/>
      <c r="F112" s="7"/>
      <c r="G112" s="13"/>
      <c r="H112" s="7"/>
      <c r="I112" s="13"/>
      <c r="J112" s="7"/>
      <c r="K112" s="13"/>
      <c r="L112" s="7"/>
      <c r="M112" s="15"/>
      <c r="N112" s="15" t="s">
        <v>230</v>
      </c>
      <c r="O112" s="15" t="s">
        <v>230</v>
      </c>
      <c r="P112" s="15" t="s">
        <v>230</v>
      </c>
      <c r="AU112" s="14"/>
      <c r="AV112" s="17">
        <v>0</v>
      </c>
      <c r="AW112" s="11" t="s">
        <v>230</v>
      </c>
    </row>
    <row r="113" spans="1:49" ht="28.5" customHeight="1" x14ac:dyDescent="0.3">
      <c r="A113" s="15" t="s">
        <v>230</v>
      </c>
      <c r="B113" s="15" t="s">
        <v>230</v>
      </c>
      <c r="C113" s="15" t="s">
        <v>230</v>
      </c>
      <c r="D113" s="7">
        <v>0</v>
      </c>
      <c r="E113" s="13"/>
      <c r="F113" s="7"/>
      <c r="G113" s="13"/>
      <c r="H113" s="7"/>
      <c r="I113" s="13"/>
      <c r="J113" s="7"/>
      <c r="K113" s="13"/>
      <c r="L113" s="7"/>
      <c r="M113" s="15"/>
      <c r="N113" s="15" t="s">
        <v>230</v>
      </c>
      <c r="O113" s="15" t="s">
        <v>230</v>
      </c>
      <c r="P113" s="15" t="s">
        <v>230</v>
      </c>
      <c r="AU113" s="14"/>
      <c r="AV113" s="17">
        <v>0</v>
      </c>
      <c r="AW113" s="11" t="s">
        <v>230</v>
      </c>
    </row>
    <row r="114" spans="1:49" ht="28.5" customHeight="1" x14ac:dyDescent="0.3">
      <c r="A114" s="15" t="s">
        <v>230</v>
      </c>
      <c r="B114" s="15" t="s">
        <v>230</v>
      </c>
      <c r="C114" s="15" t="s">
        <v>230</v>
      </c>
      <c r="D114" s="7">
        <v>0</v>
      </c>
      <c r="E114" s="13"/>
      <c r="F114" s="7"/>
      <c r="G114" s="13"/>
      <c r="H114" s="7"/>
      <c r="I114" s="13"/>
      <c r="J114" s="7"/>
      <c r="K114" s="13"/>
      <c r="L114" s="7"/>
      <c r="M114" s="15"/>
      <c r="N114" s="15" t="s">
        <v>230</v>
      </c>
      <c r="O114" s="15" t="s">
        <v>230</v>
      </c>
      <c r="P114" s="15" t="s">
        <v>230</v>
      </c>
      <c r="AU114" s="14"/>
      <c r="AV114" s="17">
        <v>0</v>
      </c>
      <c r="AW114" s="11" t="s">
        <v>230</v>
      </c>
    </row>
    <row r="115" spans="1:49" ht="28.5" customHeight="1" x14ac:dyDescent="0.3">
      <c r="A115" s="15" t="s">
        <v>230</v>
      </c>
      <c r="B115" s="15" t="s">
        <v>230</v>
      </c>
      <c r="C115" s="15" t="s">
        <v>230</v>
      </c>
      <c r="D115" s="7">
        <v>0</v>
      </c>
      <c r="E115" s="13"/>
      <c r="F115" s="7"/>
      <c r="G115" s="13"/>
      <c r="H115" s="7"/>
      <c r="I115" s="13"/>
      <c r="J115" s="7"/>
      <c r="K115" s="13"/>
      <c r="L115" s="7"/>
      <c r="M115" s="15"/>
      <c r="N115" s="15" t="s">
        <v>230</v>
      </c>
      <c r="O115" s="15" t="s">
        <v>230</v>
      </c>
      <c r="P115" s="15" t="s">
        <v>230</v>
      </c>
      <c r="AU115" s="14"/>
      <c r="AV115" s="17">
        <v>0</v>
      </c>
      <c r="AW115" s="11" t="s">
        <v>230</v>
      </c>
    </row>
    <row r="116" spans="1:49" ht="28.5" customHeight="1" x14ac:dyDescent="0.3">
      <c r="A116" s="15" t="s">
        <v>230</v>
      </c>
      <c r="B116" s="15" t="s">
        <v>230</v>
      </c>
      <c r="C116" s="15" t="s">
        <v>230</v>
      </c>
      <c r="D116" s="7">
        <v>0</v>
      </c>
      <c r="E116" s="13"/>
      <c r="F116" s="7"/>
      <c r="G116" s="13"/>
      <c r="H116" s="7"/>
      <c r="I116" s="13"/>
      <c r="J116" s="7"/>
      <c r="K116" s="13"/>
      <c r="L116" s="7"/>
      <c r="M116" s="15"/>
      <c r="N116" s="15" t="s">
        <v>230</v>
      </c>
      <c r="O116" s="15" t="s">
        <v>230</v>
      </c>
      <c r="P116" s="15" t="s">
        <v>230</v>
      </c>
      <c r="AU116" s="14"/>
      <c r="AV116" s="17">
        <v>0</v>
      </c>
      <c r="AW116" s="11" t="s">
        <v>230</v>
      </c>
    </row>
    <row r="117" spans="1:49" ht="28.5" customHeight="1" x14ac:dyDescent="0.3">
      <c r="A117" s="15" t="s">
        <v>230</v>
      </c>
      <c r="B117" s="15" t="s">
        <v>230</v>
      </c>
      <c r="C117" s="15" t="s">
        <v>230</v>
      </c>
      <c r="D117" s="7">
        <v>0</v>
      </c>
      <c r="E117" s="13"/>
      <c r="F117" s="7"/>
      <c r="G117" s="13"/>
      <c r="H117" s="7"/>
      <c r="I117" s="13"/>
      <c r="J117" s="7"/>
      <c r="K117" s="13"/>
      <c r="L117" s="7"/>
      <c r="M117" s="15"/>
      <c r="N117" s="15" t="s">
        <v>230</v>
      </c>
      <c r="O117" s="15" t="s">
        <v>230</v>
      </c>
      <c r="P117" s="15" t="s">
        <v>230</v>
      </c>
      <c r="AU117" s="14"/>
      <c r="AV117" s="17">
        <v>0</v>
      </c>
      <c r="AW117" s="11" t="s">
        <v>230</v>
      </c>
    </row>
    <row r="118" spans="1:49" ht="28.5" customHeight="1" x14ac:dyDescent="0.3">
      <c r="A118" s="15" t="s">
        <v>230</v>
      </c>
      <c r="B118" s="15" t="s">
        <v>230</v>
      </c>
      <c r="C118" s="15" t="s">
        <v>230</v>
      </c>
      <c r="D118" s="7">
        <v>0</v>
      </c>
      <c r="E118" s="13"/>
      <c r="F118" s="7"/>
      <c r="G118" s="13"/>
      <c r="H118" s="7"/>
      <c r="I118" s="13"/>
      <c r="J118" s="7"/>
      <c r="K118" s="13"/>
      <c r="L118" s="7"/>
      <c r="M118" s="15"/>
      <c r="N118" s="15" t="s">
        <v>230</v>
      </c>
      <c r="O118" s="15" t="s">
        <v>230</v>
      </c>
      <c r="P118" s="15" t="s">
        <v>230</v>
      </c>
      <c r="AU118" s="14"/>
      <c r="AV118" s="17">
        <v>0</v>
      </c>
      <c r="AW118" s="11" t="s">
        <v>230</v>
      </c>
    </row>
    <row r="119" spans="1:49" ht="28.5" customHeight="1" x14ac:dyDescent="0.3">
      <c r="A119" s="15" t="s">
        <v>230</v>
      </c>
      <c r="B119" s="15" t="s">
        <v>230</v>
      </c>
      <c r="C119" s="15" t="s">
        <v>230</v>
      </c>
      <c r="D119" s="7">
        <v>0</v>
      </c>
      <c r="E119" s="13"/>
      <c r="F119" s="7"/>
      <c r="G119" s="13"/>
      <c r="H119" s="7"/>
      <c r="I119" s="13"/>
      <c r="J119" s="7"/>
      <c r="K119" s="13"/>
      <c r="L119" s="7"/>
      <c r="M119" s="15"/>
      <c r="N119" s="15" t="s">
        <v>230</v>
      </c>
      <c r="O119" s="15" t="s">
        <v>230</v>
      </c>
      <c r="P119" s="15" t="s">
        <v>230</v>
      </c>
      <c r="AU119" s="14"/>
      <c r="AV119" s="17">
        <v>0</v>
      </c>
      <c r="AW119" s="11" t="s">
        <v>230</v>
      </c>
    </row>
    <row r="120" spans="1:49" ht="28.5" customHeight="1" x14ac:dyDescent="0.3">
      <c r="A120" s="15" t="s">
        <v>230</v>
      </c>
      <c r="B120" s="15" t="s">
        <v>230</v>
      </c>
      <c r="C120" s="15" t="s">
        <v>230</v>
      </c>
      <c r="D120" s="7">
        <v>0</v>
      </c>
      <c r="E120" s="13"/>
      <c r="F120" s="7"/>
      <c r="G120" s="13"/>
      <c r="H120" s="7"/>
      <c r="I120" s="13"/>
      <c r="J120" s="7"/>
      <c r="K120" s="13"/>
      <c r="L120" s="7"/>
      <c r="M120" s="15"/>
      <c r="N120" s="15" t="s">
        <v>230</v>
      </c>
      <c r="O120" s="15" t="s">
        <v>230</v>
      </c>
      <c r="P120" s="15" t="s">
        <v>230</v>
      </c>
      <c r="AU120" s="14"/>
      <c r="AV120" s="17">
        <v>0</v>
      </c>
      <c r="AW120" s="11" t="s">
        <v>230</v>
      </c>
    </row>
    <row r="121" spans="1:49" ht="28.5" customHeight="1" x14ac:dyDescent="0.3">
      <c r="A121" s="15" t="s">
        <v>230</v>
      </c>
      <c r="B121" s="15" t="s">
        <v>230</v>
      </c>
      <c r="C121" s="15" t="s">
        <v>230</v>
      </c>
      <c r="D121" s="7">
        <v>0</v>
      </c>
      <c r="E121" s="13"/>
      <c r="F121" s="7"/>
      <c r="G121" s="13"/>
      <c r="H121" s="7"/>
      <c r="I121" s="13"/>
      <c r="J121" s="7"/>
      <c r="K121" s="13"/>
      <c r="L121" s="7"/>
      <c r="M121" s="15"/>
      <c r="N121" s="15" t="s">
        <v>230</v>
      </c>
      <c r="O121" s="15" t="s">
        <v>230</v>
      </c>
      <c r="P121" s="15" t="s">
        <v>230</v>
      </c>
      <c r="AU121" s="14"/>
      <c r="AV121" s="17">
        <v>0</v>
      </c>
      <c r="AW121" s="11" t="s">
        <v>230</v>
      </c>
    </row>
    <row r="122" spans="1:49" ht="28.5" customHeight="1" x14ac:dyDescent="0.3">
      <c r="A122" s="15" t="s">
        <v>230</v>
      </c>
      <c r="B122" s="15" t="s">
        <v>230</v>
      </c>
      <c r="C122" s="15" t="s">
        <v>230</v>
      </c>
      <c r="D122" s="7">
        <v>0</v>
      </c>
      <c r="E122" s="13"/>
      <c r="F122" s="7"/>
      <c r="G122" s="13"/>
      <c r="H122" s="7"/>
      <c r="I122" s="13"/>
      <c r="J122" s="7"/>
      <c r="K122" s="13"/>
      <c r="L122" s="7"/>
      <c r="M122" s="15"/>
      <c r="N122" s="15" t="s">
        <v>230</v>
      </c>
      <c r="O122" s="15" t="s">
        <v>230</v>
      </c>
      <c r="P122" s="15" t="s">
        <v>230</v>
      </c>
      <c r="AU122" s="14"/>
      <c r="AV122" s="17">
        <v>0</v>
      </c>
      <c r="AW122" s="11" t="s">
        <v>230</v>
      </c>
    </row>
    <row r="123" spans="1:49" ht="28.5" customHeight="1" x14ac:dyDescent="0.3">
      <c r="A123" s="15" t="s">
        <v>230</v>
      </c>
      <c r="B123" s="15" t="s">
        <v>230</v>
      </c>
      <c r="C123" s="15" t="s">
        <v>230</v>
      </c>
      <c r="D123" s="7">
        <v>0</v>
      </c>
      <c r="E123" s="13"/>
      <c r="F123" s="7"/>
      <c r="G123" s="13"/>
      <c r="H123" s="7"/>
      <c r="I123" s="13"/>
      <c r="J123" s="7"/>
      <c r="K123" s="13"/>
      <c r="L123" s="7"/>
      <c r="M123" s="15"/>
      <c r="N123" s="15" t="s">
        <v>230</v>
      </c>
      <c r="O123" s="15" t="s">
        <v>230</v>
      </c>
      <c r="P123" s="15" t="s">
        <v>230</v>
      </c>
      <c r="AU123" s="14"/>
      <c r="AV123" s="17">
        <v>0</v>
      </c>
      <c r="AW123" s="11" t="s">
        <v>230</v>
      </c>
    </row>
    <row r="124" spans="1:49" ht="28.5" customHeight="1" x14ac:dyDescent="0.3">
      <c r="A124" s="15" t="s">
        <v>230</v>
      </c>
      <c r="B124" s="15" t="s">
        <v>230</v>
      </c>
      <c r="C124" s="15" t="s">
        <v>230</v>
      </c>
      <c r="D124" s="7">
        <v>0</v>
      </c>
      <c r="E124" s="13"/>
      <c r="F124" s="7"/>
      <c r="G124" s="13"/>
      <c r="H124" s="7"/>
      <c r="I124" s="13"/>
      <c r="J124" s="7"/>
      <c r="K124" s="13"/>
      <c r="L124" s="7"/>
      <c r="M124" s="15"/>
      <c r="N124" s="15" t="s">
        <v>230</v>
      </c>
      <c r="O124" s="15" t="s">
        <v>230</v>
      </c>
      <c r="P124" s="15" t="s">
        <v>230</v>
      </c>
      <c r="AU124" s="14"/>
      <c r="AV124" s="17">
        <v>0</v>
      </c>
      <c r="AW124" s="11" t="s">
        <v>230</v>
      </c>
    </row>
    <row r="125" spans="1:49" ht="28.5" customHeight="1" x14ac:dyDescent="0.3">
      <c r="A125" s="15" t="s">
        <v>230</v>
      </c>
      <c r="B125" s="15" t="s">
        <v>230</v>
      </c>
      <c r="C125" s="15" t="s">
        <v>230</v>
      </c>
      <c r="D125" s="7">
        <v>0</v>
      </c>
      <c r="E125" s="13"/>
      <c r="F125" s="7"/>
      <c r="G125" s="13"/>
      <c r="H125" s="7"/>
      <c r="I125" s="13"/>
      <c r="J125" s="7"/>
      <c r="K125" s="13"/>
      <c r="L125" s="7"/>
      <c r="M125" s="15"/>
      <c r="N125" s="15" t="s">
        <v>230</v>
      </c>
      <c r="O125" s="15" t="s">
        <v>230</v>
      </c>
      <c r="P125" s="15" t="s">
        <v>230</v>
      </c>
      <c r="AU125" s="14"/>
      <c r="AV125" s="17">
        <v>0</v>
      </c>
      <c r="AW125" s="11" t="s">
        <v>230</v>
      </c>
    </row>
    <row r="126" spans="1:49" ht="28.5" customHeight="1" x14ac:dyDescent="0.3">
      <c r="A126" s="15" t="s">
        <v>230</v>
      </c>
      <c r="B126" s="15" t="s">
        <v>230</v>
      </c>
      <c r="C126" s="15" t="s">
        <v>230</v>
      </c>
      <c r="D126" s="7">
        <v>0</v>
      </c>
      <c r="E126" s="13"/>
      <c r="F126" s="7"/>
      <c r="G126" s="13"/>
      <c r="H126" s="7"/>
      <c r="I126" s="13"/>
      <c r="J126" s="7"/>
      <c r="K126" s="13"/>
      <c r="L126" s="7"/>
      <c r="M126" s="15"/>
      <c r="N126" s="15" t="s">
        <v>230</v>
      </c>
      <c r="O126" s="15" t="s">
        <v>230</v>
      </c>
      <c r="P126" s="15" t="s">
        <v>230</v>
      </c>
      <c r="AU126" s="14"/>
      <c r="AV126" s="17">
        <v>0</v>
      </c>
      <c r="AW126" s="11" t="s">
        <v>230</v>
      </c>
    </row>
    <row r="127" spans="1:49" ht="28.5" customHeight="1" x14ac:dyDescent="0.3">
      <c r="A127" s="15" t="s">
        <v>230</v>
      </c>
      <c r="B127" s="15" t="s">
        <v>230</v>
      </c>
      <c r="C127" s="15" t="s">
        <v>230</v>
      </c>
      <c r="D127" s="7">
        <v>0</v>
      </c>
      <c r="E127" s="13"/>
      <c r="F127" s="7"/>
      <c r="G127" s="13"/>
      <c r="H127" s="7"/>
      <c r="I127" s="13"/>
      <c r="J127" s="7"/>
      <c r="K127" s="13"/>
      <c r="L127" s="7"/>
      <c r="M127" s="15"/>
      <c r="N127" s="15" t="s">
        <v>230</v>
      </c>
      <c r="O127" s="15" t="s">
        <v>230</v>
      </c>
      <c r="P127" s="15" t="s">
        <v>230</v>
      </c>
      <c r="AU127" s="14"/>
      <c r="AV127" s="17">
        <v>0</v>
      </c>
      <c r="AW127" s="11" t="s">
        <v>230</v>
      </c>
    </row>
    <row r="128" spans="1:49" ht="28.5" customHeight="1" x14ac:dyDescent="0.3">
      <c r="A128" s="15" t="s">
        <v>230</v>
      </c>
      <c r="B128" s="15" t="s">
        <v>230</v>
      </c>
      <c r="C128" s="15" t="s">
        <v>230</v>
      </c>
      <c r="D128" s="7">
        <v>0</v>
      </c>
      <c r="E128" s="13"/>
      <c r="F128" s="7"/>
      <c r="G128" s="13"/>
      <c r="H128" s="7"/>
      <c r="I128" s="13"/>
      <c r="J128" s="7"/>
      <c r="K128" s="13"/>
      <c r="L128" s="7"/>
      <c r="M128" s="15"/>
      <c r="N128" s="15" t="s">
        <v>230</v>
      </c>
      <c r="O128" s="15" t="s">
        <v>230</v>
      </c>
      <c r="P128" s="15" t="s">
        <v>230</v>
      </c>
      <c r="AU128" s="14"/>
      <c r="AV128" s="17">
        <v>0</v>
      </c>
      <c r="AW128" s="11" t="s">
        <v>230</v>
      </c>
    </row>
    <row r="129" spans="1:51" ht="28.5" customHeight="1" x14ac:dyDescent="0.3">
      <c r="A129" s="15" t="s">
        <v>41</v>
      </c>
      <c r="B129" s="15" t="s">
        <v>230</v>
      </c>
      <c r="C129" s="15" t="s">
        <v>230</v>
      </c>
      <c r="D129" s="15" t="s">
        <v>230</v>
      </c>
      <c r="E129" s="6"/>
      <c r="F129" s="7"/>
      <c r="G129" s="7"/>
      <c r="H129" s="7"/>
      <c r="I129" s="7"/>
      <c r="J129" s="7"/>
      <c r="K129" s="5"/>
      <c r="L129" s="7"/>
      <c r="M129" s="15"/>
      <c r="AW129" s="15" t="s">
        <v>230</v>
      </c>
    </row>
    <row r="130" spans="1:51" ht="28.5" customHeight="1" x14ac:dyDescent="0.3">
      <c r="A130" s="12" t="s">
        <v>189</v>
      </c>
      <c r="B130" s="15" t="s">
        <v>68</v>
      </c>
      <c r="C130" s="15"/>
      <c r="D130" s="15" t="s">
        <v>230</v>
      </c>
      <c r="E130" s="15"/>
      <c r="F130" s="15"/>
      <c r="G130" s="15"/>
      <c r="H130" s="15"/>
      <c r="I130" s="15"/>
      <c r="J130" s="15"/>
      <c r="K130" s="15"/>
      <c r="L130" s="15"/>
      <c r="M130" s="15"/>
      <c r="N130" s="1" t="s">
        <v>230</v>
      </c>
      <c r="Q130" s="14" t="s">
        <v>187</v>
      </c>
      <c r="R130" s="17">
        <v>1110000</v>
      </c>
      <c r="S130" s="17">
        <v>0</v>
      </c>
      <c r="AH130" s="14"/>
      <c r="AW130" s="15" t="s">
        <v>230</v>
      </c>
    </row>
    <row r="131" spans="1:51" ht="28.5" customHeight="1" x14ac:dyDescent="0.3">
      <c r="A131" s="15" t="s">
        <v>114</v>
      </c>
      <c r="B131" s="16" t="s">
        <v>9</v>
      </c>
      <c r="C131" s="15" t="s">
        <v>327</v>
      </c>
      <c r="D131" s="4">
        <v>302.2</v>
      </c>
      <c r="E131" s="13"/>
      <c r="F131" s="7"/>
      <c r="G131" s="13"/>
      <c r="H131" s="7"/>
      <c r="I131" s="13"/>
      <c r="J131" s="7"/>
      <c r="K131" s="13"/>
      <c r="L131" s="7"/>
      <c r="M131" s="16"/>
      <c r="N131" s="8" t="str">
        <f>HYPERLINK("#일위대가목록!A16", "CA0809400400")</f>
        <v>CA0809400400</v>
      </c>
      <c r="O131" s="14" t="s">
        <v>230</v>
      </c>
      <c r="P131" s="14" t="s">
        <v>230</v>
      </c>
      <c r="Q131" s="14" t="s">
        <v>187</v>
      </c>
      <c r="R131" s="17">
        <v>1110000</v>
      </c>
      <c r="S131" s="17">
        <v>10</v>
      </c>
      <c r="T131" s="14" t="s">
        <v>256</v>
      </c>
      <c r="U131" s="14" t="s">
        <v>135</v>
      </c>
      <c r="V131" s="14" t="s">
        <v>135</v>
      </c>
      <c r="W131" s="14" t="s">
        <v>230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9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4"/>
      <c r="AV131" s="17">
        <v>100</v>
      </c>
      <c r="AW131" s="11" t="s">
        <v>59</v>
      </c>
      <c r="AX131" s="10" t="s">
        <v>230</v>
      </c>
      <c r="AY131" s="9" t="str">
        <f>HYPERLINK("#일위대가목록!A16", "▶바로가기")</f>
        <v>▶바로가기</v>
      </c>
    </row>
    <row r="132" spans="1:51" ht="28.5" customHeight="1" x14ac:dyDescent="0.3">
      <c r="A132" s="15" t="s">
        <v>368</v>
      </c>
      <c r="B132" s="16" t="s">
        <v>8</v>
      </c>
      <c r="C132" s="15" t="s">
        <v>44</v>
      </c>
      <c r="D132" s="4">
        <v>9</v>
      </c>
      <c r="E132" s="13"/>
      <c r="F132" s="7"/>
      <c r="G132" s="13"/>
      <c r="H132" s="7"/>
      <c r="I132" s="13"/>
      <c r="J132" s="7"/>
      <c r="K132" s="13"/>
      <c r="L132" s="7"/>
      <c r="M132" s="16"/>
      <c r="N132" s="8" t="str">
        <f>HYPERLINK("#일위대가목록!A17", "CA0809402102")</f>
        <v>CA0809402102</v>
      </c>
      <c r="O132" s="14" t="s">
        <v>230</v>
      </c>
      <c r="P132" s="14" t="s">
        <v>230</v>
      </c>
      <c r="Q132" s="14" t="s">
        <v>187</v>
      </c>
      <c r="R132" s="17">
        <v>1110000</v>
      </c>
      <c r="S132" s="17">
        <v>30</v>
      </c>
      <c r="T132" s="14" t="s">
        <v>256</v>
      </c>
      <c r="U132" s="14" t="s">
        <v>135</v>
      </c>
      <c r="V132" s="14" t="s">
        <v>135</v>
      </c>
      <c r="W132" s="14" t="s">
        <v>230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0</v>
      </c>
      <c r="AG132" s="17">
        <v>0</v>
      </c>
      <c r="AH132" s="17">
        <v>0</v>
      </c>
      <c r="AI132" s="17">
        <v>9</v>
      </c>
      <c r="AJ132" s="17">
        <v>0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>
        <v>0</v>
      </c>
      <c r="AQ132" s="17">
        <v>0</v>
      </c>
      <c r="AR132" s="17">
        <v>0</v>
      </c>
      <c r="AS132" s="17">
        <v>0</v>
      </c>
      <c r="AT132" s="17">
        <v>0</v>
      </c>
      <c r="AU132" s="14"/>
      <c r="AV132" s="17">
        <v>100</v>
      </c>
      <c r="AW132" s="11" t="s">
        <v>154</v>
      </c>
      <c r="AX132" s="10" t="s">
        <v>230</v>
      </c>
      <c r="AY132" s="9" t="str">
        <f>HYPERLINK("#일위대가목록!A17", "▶바로가기")</f>
        <v>▶바로가기</v>
      </c>
    </row>
    <row r="133" spans="1:51" ht="28.5" customHeight="1" x14ac:dyDescent="0.3">
      <c r="A133" s="15" t="s">
        <v>230</v>
      </c>
      <c r="B133" s="15" t="s">
        <v>230</v>
      </c>
      <c r="C133" s="15" t="s">
        <v>230</v>
      </c>
      <c r="D133" s="7">
        <v>0</v>
      </c>
      <c r="E133" s="13"/>
      <c r="F133" s="7"/>
      <c r="G133" s="13"/>
      <c r="H133" s="7"/>
      <c r="I133" s="13"/>
      <c r="J133" s="7"/>
      <c r="K133" s="13"/>
      <c r="L133" s="7"/>
      <c r="M133" s="15"/>
      <c r="N133" s="15" t="s">
        <v>230</v>
      </c>
      <c r="O133" s="15" t="s">
        <v>230</v>
      </c>
      <c r="P133" s="15" t="s">
        <v>230</v>
      </c>
      <c r="AU133" s="14"/>
      <c r="AV133" s="17">
        <v>0</v>
      </c>
      <c r="AW133" s="11" t="s">
        <v>230</v>
      </c>
    </row>
    <row r="134" spans="1:51" ht="28.5" customHeight="1" x14ac:dyDescent="0.3">
      <c r="A134" s="15" t="s">
        <v>230</v>
      </c>
      <c r="B134" s="15" t="s">
        <v>230</v>
      </c>
      <c r="C134" s="15" t="s">
        <v>230</v>
      </c>
      <c r="D134" s="7">
        <v>0</v>
      </c>
      <c r="E134" s="13"/>
      <c r="F134" s="7"/>
      <c r="G134" s="13"/>
      <c r="H134" s="7"/>
      <c r="I134" s="13"/>
      <c r="J134" s="7"/>
      <c r="K134" s="13"/>
      <c r="L134" s="7"/>
      <c r="M134" s="15"/>
      <c r="N134" s="15" t="s">
        <v>230</v>
      </c>
      <c r="O134" s="15" t="s">
        <v>230</v>
      </c>
      <c r="P134" s="15" t="s">
        <v>230</v>
      </c>
      <c r="AU134" s="14"/>
      <c r="AV134" s="17">
        <v>0</v>
      </c>
      <c r="AW134" s="11" t="s">
        <v>230</v>
      </c>
    </row>
    <row r="135" spans="1:51" ht="28.5" customHeight="1" x14ac:dyDescent="0.3">
      <c r="A135" s="15" t="s">
        <v>230</v>
      </c>
      <c r="B135" s="15" t="s">
        <v>230</v>
      </c>
      <c r="C135" s="15" t="s">
        <v>230</v>
      </c>
      <c r="D135" s="7">
        <v>0</v>
      </c>
      <c r="E135" s="13"/>
      <c r="F135" s="7"/>
      <c r="G135" s="13"/>
      <c r="H135" s="7"/>
      <c r="I135" s="13"/>
      <c r="J135" s="7"/>
      <c r="K135" s="13"/>
      <c r="L135" s="7"/>
      <c r="M135" s="15"/>
      <c r="N135" s="15" t="s">
        <v>230</v>
      </c>
      <c r="O135" s="15" t="s">
        <v>230</v>
      </c>
      <c r="P135" s="15" t="s">
        <v>230</v>
      </c>
      <c r="AU135" s="14"/>
      <c r="AV135" s="17">
        <v>0</v>
      </c>
      <c r="AW135" s="11" t="s">
        <v>230</v>
      </c>
    </row>
    <row r="136" spans="1:51" ht="28.5" customHeight="1" x14ac:dyDescent="0.3">
      <c r="A136" s="15" t="s">
        <v>230</v>
      </c>
      <c r="B136" s="15" t="s">
        <v>230</v>
      </c>
      <c r="C136" s="15" t="s">
        <v>230</v>
      </c>
      <c r="D136" s="7">
        <v>0</v>
      </c>
      <c r="E136" s="13"/>
      <c r="F136" s="7"/>
      <c r="G136" s="13"/>
      <c r="H136" s="7"/>
      <c r="I136" s="13"/>
      <c r="J136" s="7"/>
      <c r="K136" s="13"/>
      <c r="L136" s="7"/>
      <c r="M136" s="15"/>
      <c r="N136" s="15" t="s">
        <v>230</v>
      </c>
      <c r="O136" s="15" t="s">
        <v>230</v>
      </c>
      <c r="P136" s="15" t="s">
        <v>230</v>
      </c>
      <c r="AU136" s="14"/>
      <c r="AV136" s="17">
        <v>0</v>
      </c>
      <c r="AW136" s="11" t="s">
        <v>230</v>
      </c>
    </row>
    <row r="137" spans="1:51" ht="28.5" customHeight="1" x14ac:dyDescent="0.3">
      <c r="A137" s="15" t="s">
        <v>230</v>
      </c>
      <c r="B137" s="15" t="s">
        <v>230</v>
      </c>
      <c r="C137" s="15" t="s">
        <v>230</v>
      </c>
      <c r="D137" s="7">
        <v>0</v>
      </c>
      <c r="E137" s="13"/>
      <c r="F137" s="7"/>
      <c r="G137" s="13"/>
      <c r="H137" s="7"/>
      <c r="I137" s="13"/>
      <c r="J137" s="7"/>
      <c r="K137" s="13"/>
      <c r="L137" s="7"/>
      <c r="M137" s="15"/>
      <c r="N137" s="15" t="s">
        <v>230</v>
      </c>
      <c r="O137" s="15" t="s">
        <v>230</v>
      </c>
      <c r="P137" s="15" t="s">
        <v>230</v>
      </c>
      <c r="AU137" s="14"/>
      <c r="AV137" s="17">
        <v>0</v>
      </c>
      <c r="AW137" s="11" t="s">
        <v>230</v>
      </c>
    </row>
    <row r="138" spans="1:51" ht="28.5" customHeight="1" x14ac:dyDescent="0.3">
      <c r="A138" s="15" t="s">
        <v>230</v>
      </c>
      <c r="B138" s="15" t="s">
        <v>230</v>
      </c>
      <c r="C138" s="15" t="s">
        <v>230</v>
      </c>
      <c r="D138" s="7">
        <v>0</v>
      </c>
      <c r="E138" s="13"/>
      <c r="F138" s="7"/>
      <c r="G138" s="13"/>
      <c r="H138" s="7"/>
      <c r="I138" s="13"/>
      <c r="J138" s="7"/>
      <c r="K138" s="13"/>
      <c r="L138" s="7"/>
      <c r="M138" s="15"/>
      <c r="N138" s="15" t="s">
        <v>230</v>
      </c>
      <c r="O138" s="15" t="s">
        <v>230</v>
      </c>
      <c r="P138" s="15" t="s">
        <v>230</v>
      </c>
      <c r="AU138" s="14"/>
      <c r="AV138" s="17">
        <v>0</v>
      </c>
      <c r="AW138" s="11" t="s">
        <v>230</v>
      </c>
    </row>
    <row r="139" spans="1:51" ht="28.5" customHeight="1" x14ac:dyDescent="0.3">
      <c r="A139" s="15" t="s">
        <v>230</v>
      </c>
      <c r="B139" s="15" t="s">
        <v>230</v>
      </c>
      <c r="C139" s="15" t="s">
        <v>230</v>
      </c>
      <c r="D139" s="7">
        <v>0</v>
      </c>
      <c r="E139" s="13"/>
      <c r="F139" s="7"/>
      <c r="G139" s="13"/>
      <c r="H139" s="7"/>
      <c r="I139" s="13"/>
      <c r="J139" s="7"/>
      <c r="K139" s="13"/>
      <c r="L139" s="7"/>
      <c r="M139" s="15"/>
      <c r="N139" s="15" t="s">
        <v>230</v>
      </c>
      <c r="O139" s="15" t="s">
        <v>230</v>
      </c>
      <c r="P139" s="15" t="s">
        <v>230</v>
      </c>
      <c r="AU139" s="14"/>
      <c r="AV139" s="17">
        <v>0</v>
      </c>
      <c r="AW139" s="11" t="s">
        <v>230</v>
      </c>
    </row>
    <row r="140" spans="1:51" ht="28.5" customHeight="1" x14ac:dyDescent="0.3">
      <c r="A140" s="15" t="s">
        <v>230</v>
      </c>
      <c r="B140" s="15" t="s">
        <v>230</v>
      </c>
      <c r="C140" s="15" t="s">
        <v>230</v>
      </c>
      <c r="D140" s="7">
        <v>0</v>
      </c>
      <c r="E140" s="13"/>
      <c r="F140" s="7"/>
      <c r="G140" s="13"/>
      <c r="H140" s="7"/>
      <c r="I140" s="13"/>
      <c r="J140" s="7"/>
      <c r="K140" s="13"/>
      <c r="L140" s="7"/>
      <c r="M140" s="15"/>
      <c r="N140" s="15" t="s">
        <v>230</v>
      </c>
      <c r="O140" s="15" t="s">
        <v>230</v>
      </c>
      <c r="P140" s="15" t="s">
        <v>230</v>
      </c>
      <c r="AU140" s="14"/>
      <c r="AV140" s="17">
        <v>0</v>
      </c>
      <c r="AW140" s="11" t="s">
        <v>230</v>
      </c>
    </row>
    <row r="141" spans="1:51" ht="28.5" customHeight="1" x14ac:dyDescent="0.3">
      <c r="A141" s="15" t="s">
        <v>230</v>
      </c>
      <c r="B141" s="15" t="s">
        <v>230</v>
      </c>
      <c r="C141" s="15" t="s">
        <v>230</v>
      </c>
      <c r="D141" s="7">
        <v>0</v>
      </c>
      <c r="E141" s="13"/>
      <c r="F141" s="7"/>
      <c r="G141" s="13"/>
      <c r="H141" s="7"/>
      <c r="I141" s="13"/>
      <c r="J141" s="7"/>
      <c r="K141" s="13"/>
      <c r="L141" s="7"/>
      <c r="M141" s="15"/>
      <c r="N141" s="15" t="s">
        <v>230</v>
      </c>
      <c r="O141" s="15" t="s">
        <v>230</v>
      </c>
      <c r="P141" s="15" t="s">
        <v>230</v>
      </c>
      <c r="AU141" s="14"/>
      <c r="AV141" s="17">
        <v>0</v>
      </c>
      <c r="AW141" s="11" t="s">
        <v>230</v>
      </c>
    </row>
    <row r="142" spans="1:51" ht="28.5" customHeight="1" x14ac:dyDescent="0.3">
      <c r="A142" s="15" t="s">
        <v>230</v>
      </c>
      <c r="B142" s="15" t="s">
        <v>230</v>
      </c>
      <c r="C142" s="15" t="s">
        <v>230</v>
      </c>
      <c r="D142" s="7">
        <v>0</v>
      </c>
      <c r="E142" s="13"/>
      <c r="F142" s="7"/>
      <c r="G142" s="13"/>
      <c r="H142" s="7"/>
      <c r="I142" s="13"/>
      <c r="J142" s="7"/>
      <c r="K142" s="13"/>
      <c r="L142" s="7"/>
      <c r="M142" s="15"/>
      <c r="N142" s="15" t="s">
        <v>230</v>
      </c>
      <c r="O142" s="15" t="s">
        <v>230</v>
      </c>
      <c r="P142" s="15" t="s">
        <v>230</v>
      </c>
      <c r="AU142" s="14"/>
      <c r="AV142" s="17">
        <v>0</v>
      </c>
      <c r="AW142" s="11" t="s">
        <v>230</v>
      </c>
    </row>
    <row r="143" spans="1:51" ht="28.5" customHeight="1" x14ac:dyDescent="0.3">
      <c r="A143" s="15" t="s">
        <v>230</v>
      </c>
      <c r="B143" s="15" t="s">
        <v>230</v>
      </c>
      <c r="C143" s="15" t="s">
        <v>230</v>
      </c>
      <c r="D143" s="7">
        <v>0</v>
      </c>
      <c r="E143" s="13"/>
      <c r="F143" s="7"/>
      <c r="G143" s="13"/>
      <c r="H143" s="7"/>
      <c r="I143" s="13"/>
      <c r="J143" s="7"/>
      <c r="K143" s="13"/>
      <c r="L143" s="7"/>
      <c r="M143" s="15"/>
      <c r="N143" s="15" t="s">
        <v>230</v>
      </c>
      <c r="O143" s="15" t="s">
        <v>230</v>
      </c>
      <c r="P143" s="15" t="s">
        <v>230</v>
      </c>
      <c r="AU143" s="14"/>
      <c r="AV143" s="17">
        <v>0</v>
      </c>
      <c r="AW143" s="11" t="s">
        <v>230</v>
      </c>
    </row>
    <row r="144" spans="1:51" ht="28.5" customHeight="1" x14ac:dyDescent="0.3">
      <c r="A144" s="15" t="s">
        <v>230</v>
      </c>
      <c r="B144" s="15" t="s">
        <v>230</v>
      </c>
      <c r="C144" s="15" t="s">
        <v>230</v>
      </c>
      <c r="D144" s="7">
        <v>0</v>
      </c>
      <c r="E144" s="13"/>
      <c r="F144" s="7"/>
      <c r="G144" s="13"/>
      <c r="H144" s="7"/>
      <c r="I144" s="13"/>
      <c r="J144" s="7"/>
      <c r="K144" s="13"/>
      <c r="L144" s="7"/>
      <c r="M144" s="15"/>
      <c r="N144" s="15" t="s">
        <v>230</v>
      </c>
      <c r="O144" s="15" t="s">
        <v>230</v>
      </c>
      <c r="P144" s="15" t="s">
        <v>230</v>
      </c>
      <c r="AU144" s="14"/>
      <c r="AV144" s="17">
        <v>0</v>
      </c>
      <c r="AW144" s="11" t="s">
        <v>230</v>
      </c>
    </row>
    <row r="145" spans="1:51" ht="28.5" customHeight="1" x14ac:dyDescent="0.3">
      <c r="A145" s="15" t="s">
        <v>230</v>
      </c>
      <c r="B145" s="15" t="s">
        <v>230</v>
      </c>
      <c r="C145" s="15" t="s">
        <v>230</v>
      </c>
      <c r="D145" s="7">
        <v>0</v>
      </c>
      <c r="E145" s="13"/>
      <c r="F145" s="7"/>
      <c r="G145" s="13"/>
      <c r="H145" s="7"/>
      <c r="I145" s="13"/>
      <c r="J145" s="7"/>
      <c r="K145" s="13"/>
      <c r="L145" s="7"/>
      <c r="M145" s="15"/>
      <c r="N145" s="15" t="s">
        <v>230</v>
      </c>
      <c r="O145" s="15" t="s">
        <v>230</v>
      </c>
      <c r="P145" s="15" t="s">
        <v>230</v>
      </c>
      <c r="AU145" s="14"/>
      <c r="AV145" s="17">
        <v>0</v>
      </c>
      <c r="AW145" s="11" t="s">
        <v>230</v>
      </c>
    </row>
    <row r="146" spans="1:51" ht="28.5" customHeight="1" x14ac:dyDescent="0.3">
      <c r="A146" s="15" t="s">
        <v>230</v>
      </c>
      <c r="B146" s="15" t="s">
        <v>230</v>
      </c>
      <c r="C146" s="15" t="s">
        <v>230</v>
      </c>
      <c r="D146" s="7">
        <v>0</v>
      </c>
      <c r="E146" s="13"/>
      <c r="F146" s="7"/>
      <c r="G146" s="13"/>
      <c r="H146" s="7"/>
      <c r="I146" s="13"/>
      <c r="J146" s="7"/>
      <c r="K146" s="13"/>
      <c r="L146" s="7"/>
      <c r="M146" s="15"/>
      <c r="N146" s="15" t="s">
        <v>230</v>
      </c>
      <c r="O146" s="15" t="s">
        <v>230</v>
      </c>
      <c r="P146" s="15" t="s">
        <v>230</v>
      </c>
      <c r="AU146" s="14"/>
      <c r="AV146" s="17">
        <v>0</v>
      </c>
      <c r="AW146" s="11" t="s">
        <v>230</v>
      </c>
    </row>
    <row r="147" spans="1:51" ht="28.5" customHeight="1" x14ac:dyDescent="0.3">
      <c r="A147" s="15" t="s">
        <v>230</v>
      </c>
      <c r="B147" s="15" t="s">
        <v>230</v>
      </c>
      <c r="C147" s="15" t="s">
        <v>230</v>
      </c>
      <c r="D147" s="7">
        <v>0</v>
      </c>
      <c r="E147" s="13"/>
      <c r="F147" s="7"/>
      <c r="G147" s="13"/>
      <c r="H147" s="7"/>
      <c r="I147" s="13"/>
      <c r="J147" s="7"/>
      <c r="K147" s="13"/>
      <c r="L147" s="7"/>
      <c r="M147" s="15"/>
      <c r="N147" s="15" t="s">
        <v>230</v>
      </c>
      <c r="O147" s="15" t="s">
        <v>230</v>
      </c>
      <c r="P147" s="15" t="s">
        <v>230</v>
      </c>
      <c r="AU147" s="14"/>
      <c r="AV147" s="17">
        <v>0</v>
      </c>
      <c r="AW147" s="11" t="s">
        <v>230</v>
      </c>
    </row>
    <row r="148" spans="1:51" ht="28.5" customHeight="1" x14ac:dyDescent="0.3">
      <c r="A148" s="15" t="s">
        <v>230</v>
      </c>
      <c r="B148" s="15" t="s">
        <v>230</v>
      </c>
      <c r="C148" s="15" t="s">
        <v>230</v>
      </c>
      <c r="D148" s="7">
        <v>0</v>
      </c>
      <c r="E148" s="13"/>
      <c r="F148" s="7"/>
      <c r="G148" s="13"/>
      <c r="H148" s="7"/>
      <c r="I148" s="13"/>
      <c r="J148" s="7"/>
      <c r="K148" s="13"/>
      <c r="L148" s="7"/>
      <c r="M148" s="15"/>
      <c r="N148" s="15" t="s">
        <v>230</v>
      </c>
      <c r="O148" s="15" t="s">
        <v>230</v>
      </c>
      <c r="P148" s="15" t="s">
        <v>230</v>
      </c>
      <c r="AU148" s="14"/>
      <c r="AV148" s="17">
        <v>0</v>
      </c>
      <c r="AW148" s="11" t="s">
        <v>230</v>
      </c>
    </row>
    <row r="149" spans="1:51" ht="28.5" customHeight="1" x14ac:dyDescent="0.3">
      <c r="A149" s="15" t="s">
        <v>230</v>
      </c>
      <c r="B149" s="15" t="s">
        <v>230</v>
      </c>
      <c r="C149" s="15" t="s">
        <v>230</v>
      </c>
      <c r="D149" s="7">
        <v>0</v>
      </c>
      <c r="E149" s="13"/>
      <c r="F149" s="7"/>
      <c r="G149" s="13"/>
      <c r="H149" s="7"/>
      <c r="I149" s="13"/>
      <c r="J149" s="7"/>
      <c r="K149" s="13"/>
      <c r="L149" s="7"/>
      <c r="M149" s="15"/>
      <c r="N149" s="15" t="s">
        <v>230</v>
      </c>
      <c r="O149" s="15" t="s">
        <v>230</v>
      </c>
      <c r="P149" s="15" t="s">
        <v>230</v>
      </c>
      <c r="AU149" s="14"/>
      <c r="AV149" s="17">
        <v>0</v>
      </c>
      <c r="AW149" s="11" t="s">
        <v>230</v>
      </c>
    </row>
    <row r="150" spans="1:51" ht="28.5" customHeight="1" x14ac:dyDescent="0.3">
      <c r="A150" s="15" t="s">
        <v>230</v>
      </c>
      <c r="B150" s="15" t="s">
        <v>230</v>
      </c>
      <c r="C150" s="15" t="s">
        <v>230</v>
      </c>
      <c r="D150" s="7">
        <v>0</v>
      </c>
      <c r="E150" s="13"/>
      <c r="F150" s="7"/>
      <c r="G150" s="13"/>
      <c r="H150" s="7"/>
      <c r="I150" s="13"/>
      <c r="J150" s="7"/>
      <c r="K150" s="13"/>
      <c r="L150" s="7"/>
      <c r="M150" s="15"/>
      <c r="N150" s="15" t="s">
        <v>230</v>
      </c>
      <c r="O150" s="15" t="s">
        <v>230</v>
      </c>
      <c r="P150" s="15" t="s">
        <v>230</v>
      </c>
      <c r="AU150" s="14"/>
      <c r="AV150" s="17">
        <v>0</v>
      </c>
      <c r="AW150" s="11" t="s">
        <v>230</v>
      </c>
    </row>
    <row r="151" spans="1:51" ht="28.5" customHeight="1" x14ac:dyDescent="0.3">
      <c r="A151" s="15" t="s">
        <v>230</v>
      </c>
      <c r="B151" s="15" t="s">
        <v>230</v>
      </c>
      <c r="C151" s="15" t="s">
        <v>230</v>
      </c>
      <c r="D151" s="7">
        <v>0</v>
      </c>
      <c r="E151" s="13"/>
      <c r="F151" s="7"/>
      <c r="G151" s="13"/>
      <c r="H151" s="7"/>
      <c r="I151" s="13"/>
      <c r="J151" s="7"/>
      <c r="K151" s="13"/>
      <c r="L151" s="7"/>
      <c r="M151" s="15"/>
      <c r="N151" s="15" t="s">
        <v>230</v>
      </c>
      <c r="O151" s="15" t="s">
        <v>230</v>
      </c>
      <c r="P151" s="15" t="s">
        <v>230</v>
      </c>
      <c r="AU151" s="14"/>
      <c r="AV151" s="17">
        <v>0</v>
      </c>
      <c r="AW151" s="11" t="s">
        <v>230</v>
      </c>
    </row>
    <row r="152" spans="1:51" ht="28.5" customHeight="1" x14ac:dyDescent="0.3">
      <c r="A152" s="15" t="s">
        <v>230</v>
      </c>
      <c r="B152" s="15" t="s">
        <v>230</v>
      </c>
      <c r="C152" s="15" t="s">
        <v>230</v>
      </c>
      <c r="D152" s="7">
        <v>0</v>
      </c>
      <c r="E152" s="13"/>
      <c r="F152" s="7"/>
      <c r="G152" s="13"/>
      <c r="H152" s="7"/>
      <c r="I152" s="13"/>
      <c r="J152" s="7"/>
      <c r="K152" s="13"/>
      <c r="L152" s="7"/>
      <c r="M152" s="15"/>
      <c r="N152" s="15" t="s">
        <v>230</v>
      </c>
      <c r="O152" s="15" t="s">
        <v>230</v>
      </c>
      <c r="P152" s="15" t="s">
        <v>230</v>
      </c>
      <c r="AU152" s="14"/>
      <c r="AV152" s="17">
        <v>0</v>
      </c>
      <c r="AW152" s="11" t="s">
        <v>230</v>
      </c>
    </row>
    <row r="153" spans="1:51" ht="28.5" customHeight="1" x14ac:dyDescent="0.3">
      <c r="A153" s="15" t="s">
        <v>230</v>
      </c>
      <c r="B153" s="15" t="s">
        <v>230</v>
      </c>
      <c r="C153" s="15" t="s">
        <v>230</v>
      </c>
      <c r="D153" s="7">
        <v>0</v>
      </c>
      <c r="E153" s="13"/>
      <c r="F153" s="7"/>
      <c r="G153" s="13"/>
      <c r="H153" s="7"/>
      <c r="I153" s="13"/>
      <c r="J153" s="7"/>
      <c r="K153" s="13"/>
      <c r="L153" s="7"/>
      <c r="M153" s="15"/>
      <c r="N153" s="15" t="s">
        <v>230</v>
      </c>
      <c r="O153" s="15" t="s">
        <v>230</v>
      </c>
      <c r="P153" s="15" t="s">
        <v>230</v>
      </c>
      <c r="AU153" s="14"/>
      <c r="AV153" s="17">
        <v>0</v>
      </c>
      <c r="AW153" s="11" t="s">
        <v>230</v>
      </c>
    </row>
    <row r="154" spans="1:51" ht="28.5" customHeight="1" x14ac:dyDescent="0.3">
      <c r="A154" s="15" t="s">
        <v>41</v>
      </c>
      <c r="B154" s="15" t="s">
        <v>230</v>
      </c>
      <c r="C154" s="15" t="s">
        <v>230</v>
      </c>
      <c r="D154" s="15" t="s">
        <v>230</v>
      </c>
      <c r="E154" s="6"/>
      <c r="F154" s="7"/>
      <c r="G154" s="7"/>
      <c r="H154" s="7"/>
      <c r="I154" s="7"/>
      <c r="J154" s="7"/>
      <c r="K154" s="5"/>
      <c r="L154" s="7"/>
      <c r="M154" s="15"/>
      <c r="AW154" s="15" t="s">
        <v>230</v>
      </c>
    </row>
    <row r="155" spans="1:51" ht="28.5" customHeight="1" x14ac:dyDescent="0.3">
      <c r="A155" s="12" t="s">
        <v>138</v>
      </c>
      <c r="B155" s="15" t="s">
        <v>68</v>
      </c>
      <c r="C155" s="15"/>
      <c r="D155" s="15" t="s">
        <v>230</v>
      </c>
      <c r="E155" s="15"/>
      <c r="F155" s="15"/>
      <c r="G155" s="15"/>
      <c r="H155" s="15"/>
      <c r="I155" s="15"/>
      <c r="J155" s="15"/>
      <c r="K155" s="15"/>
      <c r="L155" s="15"/>
      <c r="M155" s="15"/>
      <c r="N155" s="1" t="s">
        <v>230</v>
      </c>
      <c r="Q155" s="14" t="s">
        <v>39</v>
      </c>
      <c r="R155" s="17">
        <v>1119000</v>
      </c>
      <c r="S155" s="17">
        <v>0</v>
      </c>
      <c r="AH155" s="14"/>
      <c r="AW155" s="15" t="s">
        <v>230</v>
      </c>
    </row>
    <row r="156" spans="1:51" ht="28.5" customHeight="1" x14ac:dyDescent="0.3">
      <c r="A156" s="15" t="s">
        <v>121</v>
      </c>
      <c r="B156" s="16" t="s">
        <v>265</v>
      </c>
      <c r="C156" s="15" t="s">
        <v>20</v>
      </c>
      <c r="D156" s="4">
        <v>19.917000000000002</v>
      </c>
      <c r="E156" s="13"/>
      <c r="F156" s="7"/>
      <c r="G156" s="13"/>
      <c r="H156" s="7"/>
      <c r="I156" s="13"/>
      <c r="J156" s="7"/>
      <c r="K156" s="13"/>
      <c r="L156" s="7"/>
      <c r="M156" s="16"/>
      <c r="N156" s="8" t="str">
        <f>HYPERLINK("#중기단가산출서!A95", "CJ10TA010700")</f>
        <v>CJ10TA010700</v>
      </c>
      <c r="O156" s="14" t="s">
        <v>230</v>
      </c>
      <c r="P156" s="14" t="s">
        <v>230</v>
      </c>
      <c r="Q156" s="14" t="s">
        <v>39</v>
      </c>
      <c r="R156" s="17">
        <v>1119000</v>
      </c>
      <c r="S156" s="17">
        <v>10</v>
      </c>
      <c r="T156" s="14" t="s">
        <v>135</v>
      </c>
      <c r="U156" s="14" t="s">
        <v>256</v>
      </c>
      <c r="V156" s="14" t="s">
        <v>135</v>
      </c>
      <c r="W156" s="14" t="s">
        <v>230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3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4"/>
      <c r="AV156" s="17">
        <v>100</v>
      </c>
      <c r="AW156" s="11" t="s">
        <v>240</v>
      </c>
      <c r="AX156" s="10" t="s">
        <v>230</v>
      </c>
      <c r="AY156" s="9" t="str">
        <f>HYPERLINK("#중기단가산출서!A95", "▶바로가기")</f>
        <v>▶바로가기</v>
      </c>
    </row>
    <row r="157" spans="1:51" ht="28.5" customHeight="1" x14ac:dyDescent="0.3">
      <c r="A157" s="15" t="s">
        <v>121</v>
      </c>
      <c r="B157" s="16" t="s">
        <v>359</v>
      </c>
      <c r="C157" s="15" t="s">
        <v>20</v>
      </c>
      <c r="D157" s="4">
        <v>8.3000000000000007</v>
      </c>
      <c r="E157" s="13"/>
      <c r="F157" s="7"/>
      <c r="G157" s="13"/>
      <c r="H157" s="7"/>
      <c r="I157" s="13"/>
      <c r="J157" s="7"/>
      <c r="K157" s="13"/>
      <c r="L157" s="7"/>
      <c r="M157" s="16"/>
      <c r="N157" s="8" t="str">
        <f>HYPERLINK("#중기단가산출서!A119", "CJ10TA010800")</f>
        <v>CJ10TA010800</v>
      </c>
      <c r="O157" s="14" t="s">
        <v>230</v>
      </c>
      <c r="P157" s="14" t="s">
        <v>230</v>
      </c>
      <c r="Q157" s="14" t="s">
        <v>39</v>
      </c>
      <c r="R157" s="17">
        <v>1119000</v>
      </c>
      <c r="S157" s="17">
        <v>20</v>
      </c>
      <c r="T157" s="14" t="s">
        <v>135</v>
      </c>
      <c r="U157" s="14" t="s">
        <v>256</v>
      </c>
      <c r="V157" s="14" t="s">
        <v>135</v>
      </c>
      <c r="W157" s="14" t="s">
        <v>230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3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7">
        <v>0</v>
      </c>
      <c r="AQ157" s="17">
        <v>0</v>
      </c>
      <c r="AR157" s="17">
        <v>0</v>
      </c>
      <c r="AS157" s="17">
        <v>0</v>
      </c>
      <c r="AT157" s="17">
        <v>0</v>
      </c>
      <c r="AU157" s="14"/>
      <c r="AV157" s="17">
        <v>100</v>
      </c>
      <c r="AW157" s="11" t="s">
        <v>3</v>
      </c>
      <c r="AX157" s="10" t="s">
        <v>230</v>
      </c>
      <c r="AY157" s="9" t="str">
        <f>HYPERLINK("#중기단가산출서!A119", "▶바로가기")</f>
        <v>▶바로가기</v>
      </c>
    </row>
    <row r="158" spans="1:51" ht="28.5" customHeight="1" x14ac:dyDescent="0.3">
      <c r="A158" s="15" t="s">
        <v>4</v>
      </c>
      <c r="B158" s="16" t="s">
        <v>193</v>
      </c>
      <c r="C158" s="15" t="s">
        <v>327</v>
      </c>
      <c r="D158" s="4">
        <v>278.24</v>
      </c>
      <c r="E158" s="13"/>
      <c r="F158" s="7"/>
      <c r="G158" s="13"/>
      <c r="H158" s="7"/>
      <c r="I158" s="13"/>
      <c r="J158" s="7"/>
      <c r="K158" s="13"/>
      <c r="L158" s="7"/>
      <c r="M158" s="16"/>
      <c r="N158" s="8" t="str">
        <f>HYPERLINK("#중기단가산출서!A146", "OB0102000600")</f>
        <v>OB0102000600</v>
      </c>
      <c r="O158" s="14" t="s">
        <v>230</v>
      </c>
      <c r="P158" s="14" t="s">
        <v>230</v>
      </c>
      <c r="Q158" s="14" t="s">
        <v>39</v>
      </c>
      <c r="R158" s="17">
        <v>1119000</v>
      </c>
      <c r="S158" s="17">
        <v>30</v>
      </c>
      <c r="T158" s="14" t="s">
        <v>135</v>
      </c>
      <c r="U158" s="14" t="s">
        <v>256</v>
      </c>
      <c r="V158" s="14" t="s">
        <v>135</v>
      </c>
      <c r="W158" s="14" t="s">
        <v>230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3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0</v>
      </c>
      <c r="AT158" s="17">
        <v>0</v>
      </c>
      <c r="AU158" s="14"/>
      <c r="AV158" s="17">
        <v>100</v>
      </c>
      <c r="AW158" s="11" t="s">
        <v>63</v>
      </c>
      <c r="AX158" s="10" t="s">
        <v>230</v>
      </c>
      <c r="AY158" s="9" t="str">
        <f>HYPERLINK("#중기단가산출서!A146", "▶바로가기")</f>
        <v>▶바로가기</v>
      </c>
    </row>
    <row r="159" spans="1:51" ht="28.5" customHeight="1" x14ac:dyDescent="0.3">
      <c r="A159" s="15" t="s">
        <v>104</v>
      </c>
      <c r="B159" s="16" t="s">
        <v>88</v>
      </c>
      <c r="C159" s="15" t="s">
        <v>20</v>
      </c>
      <c r="D159" s="4">
        <v>25.8</v>
      </c>
      <c r="E159" s="13"/>
      <c r="F159" s="7"/>
      <c r="G159" s="13"/>
      <c r="H159" s="7"/>
      <c r="I159" s="13"/>
      <c r="J159" s="7"/>
      <c r="K159" s="13"/>
      <c r="L159" s="7"/>
      <c r="M159" s="16"/>
      <c r="N159" s="8" t="str">
        <f>HYPERLINK("#일위대가목록!A18", "KC0100000100")</f>
        <v>KC0100000100</v>
      </c>
      <c r="O159" s="14" t="s">
        <v>230</v>
      </c>
      <c r="P159" s="14" t="s">
        <v>230</v>
      </c>
      <c r="Q159" s="14" t="s">
        <v>39</v>
      </c>
      <c r="R159" s="17">
        <v>1119000</v>
      </c>
      <c r="S159" s="17">
        <v>40</v>
      </c>
      <c r="T159" s="14" t="s">
        <v>256</v>
      </c>
      <c r="U159" s="14" t="s">
        <v>135</v>
      </c>
      <c r="V159" s="14" t="s">
        <v>135</v>
      </c>
      <c r="W159" s="14" t="s">
        <v>230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3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7">
        <v>0</v>
      </c>
      <c r="AU159" s="14"/>
      <c r="AV159" s="17">
        <v>100</v>
      </c>
      <c r="AW159" s="11" t="s">
        <v>339</v>
      </c>
      <c r="AX159" s="10" t="s">
        <v>230</v>
      </c>
      <c r="AY159" s="9" t="str">
        <f>HYPERLINK("#일위대가목록!A18", "▶바로가기")</f>
        <v>▶바로가기</v>
      </c>
    </row>
    <row r="160" spans="1:51" ht="28.5" customHeight="1" x14ac:dyDescent="0.3">
      <c r="A160" s="15" t="s">
        <v>194</v>
      </c>
      <c r="B160" s="16" t="s">
        <v>230</v>
      </c>
      <c r="C160" s="15" t="s">
        <v>372</v>
      </c>
      <c r="D160" s="4">
        <v>96.013999999999996</v>
      </c>
      <c r="E160" s="13"/>
      <c r="F160" s="7"/>
      <c r="G160" s="13"/>
      <c r="H160" s="7"/>
      <c r="I160" s="13"/>
      <c r="J160" s="7"/>
      <c r="K160" s="13"/>
      <c r="L160" s="7"/>
      <c r="M160" s="16"/>
      <c r="N160" s="8" t="str">
        <f>HYPERLINK("#단가대비표!B83", "E001010115110601")</f>
        <v>E001010115110601</v>
      </c>
      <c r="O160" s="14" t="s">
        <v>230</v>
      </c>
      <c r="P160" s="14" t="s">
        <v>230</v>
      </c>
      <c r="Q160" s="14" t="s">
        <v>39</v>
      </c>
      <c r="R160" s="17">
        <v>1119000</v>
      </c>
      <c r="S160" s="17">
        <v>50</v>
      </c>
      <c r="T160" s="14" t="s">
        <v>135</v>
      </c>
      <c r="U160" s="14" t="s">
        <v>135</v>
      </c>
      <c r="V160" s="14" t="s">
        <v>256</v>
      </c>
      <c r="W160" s="14" t="s">
        <v>230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3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7">
        <v>0</v>
      </c>
      <c r="AU160" s="14" t="s">
        <v>230</v>
      </c>
      <c r="AV160" s="17">
        <v>100</v>
      </c>
      <c r="AW160" s="11" t="s">
        <v>31</v>
      </c>
      <c r="AX160" s="10" t="s">
        <v>230</v>
      </c>
      <c r="AY160" s="9" t="str">
        <f>HYPERLINK("#단가대비표!B83", "▶바로가기")</f>
        <v>▶바로가기</v>
      </c>
    </row>
    <row r="161" spans="1:49" ht="28.5" customHeight="1" x14ac:dyDescent="0.3">
      <c r="A161" s="15" t="s">
        <v>230</v>
      </c>
      <c r="B161" s="15" t="s">
        <v>230</v>
      </c>
      <c r="C161" s="15" t="s">
        <v>230</v>
      </c>
      <c r="D161" s="7">
        <v>0</v>
      </c>
      <c r="E161" s="13"/>
      <c r="F161" s="7"/>
      <c r="G161" s="13"/>
      <c r="H161" s="7"/>
      <c r="I161" s="13"/>
      <c r="J161" s="7"/>
      <c r="K161" s="13"/>
      <c r="L161" s="7"/>
      <c r="M161" s="15"/>
      <c r="N161" s="15" t="s">
        <v>230</v>
      </c>
      <c r="O161" s="15" t="s">
        <v>230</v>
      </c>
      <c r="P161" s="15" t="s">
        <v>230</v>
      </c>
      <c r="AU161" s="14"/>
      <c r="AV161" s="17">
        <v>0</v>
      </c>
      <c r="AW161" s="11" t="s">
        <v>230</v>
      </c>
    </row>
    <row r="162" spans="1:49" ht="28.5" customHeight="1" x14ac:dyDescent="0.3">
      <c r="A162" s="15" t="s">
        <v>230</v>
      </c>
      <c r="B162" s="15" t="s">
        <v>230</v>
      </c>
      <c r="C162" s="15" t="s">
        <v>230</v>
      </c>
      <c r="D162" s="7">
        <v>0</v>
      </c>
      <c r="E162" s="13"/>
      <c r="F162" s="7"/>
      <c r="G162" s="13"/>
      <c r="H162" s="7"/>
      <c r="I162" s="13"/>
      <c r="J162" s="7"/>
      <c r="K162" s="13"/>
      <c r="L162" s="7"/>
      <c r="M162" s="15"/>
      <c r="N162" s="15" t="s">
        <v>230</v>
      </c>
      <c r="O162" s="15" t="s">
        <v>230</v>
      </c>
      <c r="P162" s="15" t="s">
        <v>230</v>
      </c>
      <c r="AU162" s="14"/>
      <c r="AV162" s="17">
        <v>0</v>
      </c>
      <c r="AW162" s="11" t="s">
        <v>230</v>
      </c>
    </row>
    <row r="163" spans="1:49" ht="28.5" customHeight="1" x14ac:dyDescent="0.3">
      <c r="A163" s="15" t="s">
        <v>230</v>
      </c>
      <c r="B163" s="15" t="s">
        <v>230</v>
      </c>
      <c r="C163" s="15" t="s">
        <v>230</v>
      </c>
      <c r="D163" s="7">
        <v>0</v>
      </c>
      <c r="E163" s="13"/>
      <c r="F163" s="7"/>
      <c r="G163" s="13"/>
      <c r="H163" s="7"/>
      <c r="I163" s="13"/>
      <c r="J163" s="7"/>
      <c r="K163" s="13"/>
      <c r="L163" s="7"/>
      <c r="M163" s="15"/>
      <c r="N163" s="15" t="s">
        <v>230</v>
      </c>
      <c r="O163" s="15" t="s">
        <v>230</v>
      </c>
      <c r="P163" s="15" t="s">
        <v>230</v>
      </c>
      <c r="AU163" s="14"/>
      <c r="AV163" s="17">
        <v>0</v>
      </c>
      <c r="AW163" s="11" t="s">
        <v>230</v>
      </c>
    </row>
    <row r="164" spans="1:49" ht="28.5" customHeight="1" x14ac:dyDescent="0.3">
      <c r="A164" s="15" t="s">
        <v>230</v>
      </c>
      <c r="B164" s="15" t="s">
        <v>230</v>
      </c>
      <c r="C164" s="15" t="s">
        <v>230</v>
      </c>
      <c r="D164" s="7">
        <v>0</v>
      </c>
      <c r="E164" s="13"/>
      <c r="F164" s="7"/>
      <c r="G164" s="13"/>
      <c r="H164" s="7"/>
      <c r="I164" s="13"/>
      <c r="J164" s="7"/>
      <c r="K164" s="13"/>
      <c r="L164" s="7"/>
      <c r="M164" s="15"/>
      <c r="N164" s="15" t="s">
        <v>230</v>
      </c>
      <c r="O164" s="15" t="s">
        <v>230</v>
      </c>
      <c r="P164" s="15" t="s">
        <v>230</v>
      </c>
      <c r="AU164" s="14"/>
      <c r="AV164" s="17">
        <v>0</v>
      </c>
      <c r="AW164" s="11" t="s">
        <v>230</v>
      </c>
    </row>
    <row r="165" spans="1:49" ht="28.5" customHeight="1" x14ac:dyDescent="0.3">
      <c r="A165" s="15" t="s">
        <v>230</v>
      </c>
      <c r="B165" s="15" t="s">
        <v>230</v>
      </c>
      <c r="C165" s="15" t="s">
        <v>230</v>
      </c>
      <c r="D165" s="7">
        <v>0</v>
      </c>
      <c r="E165" s="13"/>
      <c r="F165" s="7"/>
      <c r="G165" s="13"/>
      <c r="H165" s="7"/>
      <c r="I165" s="13"/>
      <c r="J165" s="7"/>
      <c r="K165" s="13"/>
      <c r="L165" s="7"/>
      <c r="M165" s="15"/>
      <c r="N165" s="15" t="s">
        <v>230</v>
      </c>
      <c r="O165" s="15" t="s">
        <v>230</v>
      </c>
      <c r="P165" s="15" t="s">
        <v>230</v>
      </c>
      <c r="AU165" s="14"/>
      <c r="AV165" s="17">
        <v>0</v>
      </c>
      <c r="AW165" s="11" t="s">
        <v>230</v>
      </c>
    </row>
    <row r="166" spans="1:49" ht="28.5" customHeight="1" x14ac:dyDescent="0.3">
      <c r="A166" s="15" t="s">
        <v>230</v>
      </c>
      <c r="B166" s="15" t="s">
        <v>230</v>
      </c>
      <c r="C166" s="15" t="s">
        <v>230</v>
      </c>
      <c r="D166" s="7">
        <v>0</v>
      </c>
      <c r="E166" s="13"/>
      <c r="F166" s="7"/>
      <c r="G166" s="13"/>
      <c r="H166" s="7"/>
      <c r="I166" s="13"/>
      <c r="J166" s="7"/>
      <c r="K166" s="13"/>
      <c r="L166" s="7"/>
      <c r="M166" s="15"/>
      <c r="N166" s="15" t="s">
        <v>230</v>
      </c>
      <c r="O166" s="15" t="s">
        <v>230</v>
      </c>
      <c r="P166" s="15" t="s">
        <v>230</v>
      </c>
      <c r="AU166" s="14"/>
      <c r="AV166" s="17">
        <v>0</v>
      </c>
      <c r="AW166" s="11" t="s">
        <v>230</v>
      </c>
    </row>
    <row r="167" spans="1:49" ht="28.5" customHeight="1" x14ac:dyDescent="0.3">
      <c r="A167" s="15" t="s">
        <v>230</v>
      </c>
      <c r="B167" s="15" t="s">
        <v>230</v>
      </c>
      <c r="C167" s="15" t="s">
        <v>230</v>
      </c>
      <c r="D167" s="7">
        <v>0</v>
      </c>
      <c r="E167" s="13"/>
      <c r="F167" s="7"/>
      <c r="G167" s="13"/>
      <c r="H167" s="7"/>
      <c r="I167" s="13"/>
      <c r="J167" s="7"/>
      <c r="K167" s="13"/>
      <c r="L167" s="7"/>
      <c r="M167" s="15"/>
      <c r="N167" s="15" t="s">
        <v>230</v>
      </c>
      <c r="O167" s="15" t="s">
        <v>230</v>
      </c>
      <c r="P167" s="15" t="s">
        <v>230</v>
      </c>
      <c r="AU167" s="14"/>
      <c r="AV167" s="17">
        <v>0</v>
      </c>
      <c r="AW167" s="11" t="s">
        <v>230</v>
      </c>
    </row>
    <row r="168" spans="1:49" ht="28.5" customHeight="1" x14ac:dyDescent="0.3">
      <c r="A168" s="15" t="s">
        <v>230</v>
      </c>
      <c r="B168" s="15" t="s">
        <v>230</v>
      </c>
      <c r="C168" s="15" t="s">
        <v>230</v>
      </c>
      <c r="D168" s="7">
        <v>0</v>
      </c>
      <c r="E168" s="13"/>
      <c r="F168" s="7"/>
      <c r="G168" s="13"/>
      <c r="H168" s="7"/>
      <c r="I168" s="13"/>
      <c r="J168" s="7"/>
      <c r="K168" s="13"/>
      <c r="L168" s="7"/>
      <c r="M168" s="15"/>
      <c r="N168" s="15" t="s">
        <v>230</v>
      </c>
      <c r="O168" s="15" t="s">
        <v>230</v>
      </c>
      <c r="P168" s="15" t="s">
        <v>230</v>
      </c>
      <c r="AU168" s="14"/>
      <c r="AV168" s="17">
        <v>0</v>
      </c>
      <c r="AW168" s="11" t="s">
        <v>230</v>
      </c>
    </row>
    <row r="169" spans="1:49" ht="28.5" customHeight="1" x14ac:dyDescent="0.3">
      <c r="A169" s="15" t="s">
        <v>230</v>
      </c>
      <c r="B169" s="15" t="s">
        <v>230</v>
      </c>
      <c r="C169" s="15" t="s">
        <v>230</v>
      </c>
      <c r="D169" s="7">
        <v>0</v>
      </c>
      <c r="E169" s="13"/>
      <c r="F169" s="7"/>
      <c r="G169" s="13"/>
      <c r="H169" s="7"/>
      <c r="I169" s="13"/>
      <c r="J169" s="7"/>
      <c r="K169" s="13"/>
      <c r="L169" s="7"/>
      <c r="M169" s="15"/>
      <c r="N169" s="15" t="s">
        <v>230</v>
      </c>
      <c r="O169" s="15" t="s">
        <v>230</v>
      </c>
      <c r="P169" s="15" t="s">
        <v>230</v>
      </c>
      <c r="AU169" s="14"/>
      <c r="AV169" s="17">
        <v>0</v>
      </c>
      <c r="AW169" s="11" t="s">
        <v>230</v>
      </c>
    </row>
    <row r="170" spans="1:49" ht="28.5" customHeight="1" x14ac:dyDescent="0.3">
      <c r="A170" s="15" t="s">
        <v>230</v>
      </c>
      <c r="B170" s="15" t="s">
        <v>230</v>
      </c>
      <c r="C170" s="15" t="s">
        <v>230</v>
      </c>
      <c r="D170" s="7">
        <v>0</v>
      </c>
      <c r="E170" s="13"/>
      <c r="F170" s="7"/>
      <c r="G170" s="13"/>
      <c r="H170" s="7"/>
      <c r="I170" s="13"/>
      <c r="J170" s="7"/>
      <c r="K170" s="13"/>
      <c r="L170" s="7"/>
      <c r="M170" s="15"/>
      <c r="N170" s="15" t="s">
        <v>230</v>
      </c>
      <c r="O170" s="15" t="s">
        <v>230</v>
      </c>
      <c r="P170" s="15" t="s">
        <v>230</v>
      </c>
      <c r="AU170" s="14"/>
      <c r="AV170" s="17">
        <v>0</v>
      </c>
      <c r="AW170" s="11" t="s">
        <v>230</v>
      </c>
    </row>
    <row r="171" spans="1:49" ht="28.5" customHeight="1" x14ac:dyDescent="0.3">
      <c r="A171" s="15" t="s">
        <v>230</v>
      </c>
      <c r="B171" s="15" t="s">
        <v>230</v>
      </c>
      <c r="C171" s="15" t="s">
        <v>230</v>
      </c>
      <c r="D171" s="7">
        <v>0</v>
      </c>
      <c r="E171" s="13"/>
      <c r="F171" s="7"/>
      <c r="G171" s="13"/>
      <c r="H171" s="7"/>
      <c r="I171" s="13"/>
      <c r="J171" s="7"/>
      <c r="K171" s="13"/>
      <c r="L171" s="7"/>
      <c r="M171" s="15"/>
      <c r="N171" s="15" t="s">
        <v>230</v>
      </c>
      <c r="O171" s="15" t="s">
        <v>230</v>
      </c>
      <c r="P171" s="15" t="s">
        <v>230</v>
      </c>
      <c r="AU171" s="14"/>
      <c r="AV171" s="17">
        <v>0</v>
      </c>
      <c r="AW171" s="11" t="s">
        <v>230</v>
      </c>
    </row>
    <row r="172" spans="1:49" ht="28.5" customHeight="1" x14ac:dyDescent="0.3">
      <c r="A172" s="15" t="s">
        <v>230</v>
      </c>
      <c r="B172" s="15" t="s">
        <v>230</v>
      </c>
      <c r="C172" s="15" t="s">
        <v>230</v>
      </c>
      <c r="D172" s="7">
        <v>0</v>
      </c>
      <c r="E172" s="13"/>
      <c r="F172" s="7"/>
      <c r="G172" s="13"/>
      <c r="H172" s="7"/>
      <c r="I172" s="13"/>
      <c r="J172" s="7"/>
      <c r="K172" s="13"/>
      <c r="L172" s="7"/>
      <c r="M172" s="15"/>
      <c r="N172" s="15" t="s">
        <v>230</v>
      </c>
      <c r="O172" s="15" t="s">
        <v>230</v>
      </c>
      <c r="P172" s="15" t="s">
        <v>230</v>
      </c>
      <c r="AU172" s="14"/>
      <c r="AV172" s="17">
        <v>0</v>
      </c>
      <c r="AW172" s="11" t="s">
        <v>230</v>
      </c>
    </row>
    <row r="173" spans="1:49" ht="28.5" customHeight="1" x14ac:dyDescent="0.3">
      <c r="A173" s="15" t="s">
        <v>230</v>
      </c>
      <c r="B173" s="15" t="s">
        <v>230</v>
      </c>
      <c r="C173" s="15" t="s">
        <v>230</v>
      </c>
      <c r="D173" s="7">
        <v>0</v>
      </c>
      <c r="E173" s="13"/>
      <c r="F173" s="7"/>
      <c r="G173" s="13"/>
      <c r="H173" s="7"/>
      <c r="I173" s="13"/>
      <c r="J173" s="7"/>
      <c r="K173" s="13"/>
      <c r="L173" s="7"/>
      <c r="M173" s="15"/>
      <c r="N173" s="15" t="s">
        <v>230</v>
      </c>
      <c r="O173" s="15" t="s">
        <v>230</v>
      </c>
      <c r="P173" s="15" t="s">
        <v>230</v>
      </c>
      <c r="AU173" s="14"/>
      <c r="AV173" s="17">
        <v>0</v>
      </c>
      <c r="AW173" s="11" t="s">
        <v>230</v>
      </c>
    </row>
    <row r="174" spans="1:49" ht="28.5" customHeight="1" x14ac:dyDescent="0.3">
      <c r="A174" s="15" t="s">
        <v>230</v>
      </c>
      <c r="B174" s="15" t="s">
        <v>230</v>
      </c>
      <c r="C174" s="15" t="s">
        <v>230</v>
      </c>
      <c r="D174" s="7">
        <v>0</v>
      </c>
      <c r="E174" s="13"/>
      <c r="F174" s="7"/>
      <c r="G174" s="13"/>
      <c r="H174" s="7"/>
      <c r="I174" s="13"/>
      <c r="J174" s="7"/>
      <c r="K174" s="13"/>
      <c r="L174" s="7"/>
      <c r="M174" s="15"/>
      <c r="N174" s="15" t="s">
        <v>230</v>
      </c>
      <c r="O174" s="15" t="s">
        <v>230</v>
      </c>
      <c r="P174" s="15" t="s">
        <v>230</v>
      </c>
      <c r="AU174" s="14"/>
      <c r="AV174" s="17">
        <v>0</v>
      </c>
      <c r="AW174" s="11" t="s">
        <v>230</v>
      </c>
    </row>
    <row r="175" spans="1:49" ht="28.5" customHeight="1" x14ac:dyDescent="0.3">
      <c r="A175" s="15" t="s">
        <v>230</v>
      </c>
      <c r="B175" s="15" t="s">
        <v>230</v>
      </c>
      <c r="C175" s="15" t="s">
        <v>230</v>
      </c>
      <c r="D175" s="7">
        <v>0</v>
      </c>
      <c r="E175" s="13"/>
      <c r="F175" s="7"/>
      <c r="G175" s="13"/>
      <c r="H175" s="7"/>
      <c r="I175" s="13"/>
      <c r="J175" s="7"/>
      <c r="K175" s="13"/>
      <c r="L175" s="7"/>
      <c r="M175" s="15"/>
      <c r="N175" s="15" t="s">
        <v>230</v>
      </c>
      <c r="O175" s="15" t="s">
        <v>230</v>
      </c>
      <c r="P175" s="15" t="s">
        <v>230</v>
      </c>
      <c r="AU175" s="14"/>
      <c r="AV175" s="17">
        <v>0</v>
      </c>
      <c r="AW175" s="11" t="s">
        <v>230</v>
      </c>
    </row>
    <row r="176" spans="1:49" ht="28.5" customHeight="1" x14ac:dyDescent="0.3">
      <c r="A176" s="15" t="s">
        <v>230</v>
      </c>
      <c r="B176" s="15" t="s">
        <v>230</v>
      </c>
      <c r="C176" s="15" t="s">
        <v>230</v>
      </c>
      <c r="D176" s="7">
        <v>0</v>
      </c>
      <c r="E176" s="13"/>
      <c r="F176" s="7"/>
      <c r="G176" s="13"/>
      <c r="H176" s="7"/>
      <c r="I176" s="13"/>
      <c r="J176" s="7"/>
      <c r="K176" s="13"/>
      <c r="L176" s="7"/>
      <c r="M176" s="15"/>
      <c r="N176" s="15" t="s">
        <v>230</v>
      </c>
      <c r="O176" s="15" t="s">
        <v>230</v>
      </c>
      <c r="P176" s="15" t="s">
        <v>230</v>
      </c>
      <c r="AU176" s="14"/>
      <c r="AV176" s="17">
        <v>0</v>
      </c>
      <c r="AW176" s="11" t="s">
        <v>230</v>
      </c>
    </row>
    <row r="177" spans="1:51" ht="28.5" customHeight="1" x14ac:dyDescent="0.3">
      <c r="A177" s="15" t="s">
        <v>230</v>
      </c>
      <c r="B177" s="15" t="s">
        <v>230</v>
      </c>
      <c r="C177" s="15" t="s">
        <v>230</v>
      </c>
      <c r="D177" s="7">
        <v>0</v>
      </c>
      <c r="E177" s="13"/>
      <c r="F177" s="7"/>
      <c r="G177" s="13"/>
      <c r="H177" s="7"/>
      <c r="I177" s="13"/>
      <c r="J177" s="7"/>
      <c r="K177" s="13"/>
      <c r="L177" s="7"/>
      <c r="M177" s="15"/>
      <c r="N177" s="15" t="s">
        <v>230</v>
      </c>
      <c r="O177" s="15" t="s">
        <v>230</v>
      </c>
      <c r="P177" s="15" t="s">
        <v>230</v>
      </c>
      <c r="AU177" s="14"/>
      <c r="AV177" s="17">
        <v>0</v>
      </c>
      <c r="AW177" s="11" t="s">
        <v>230</v>
      </c>
    </row>
    <row r="178" spans="1:51" ht="28.5" customHeight="1" x14ac:dyDescent="0.3">
      <c r="A178" s="15" t="s">
        <v>230</v>
      </c>
      <c r="B178" s="15" t="s">
        <v>230</v>
      </c>
      <c r="C178" s="15" t="s">
        <v>230</v>
      </c>
      <c r="D178" s="7">
        <v>0</v>
      </c>
      <c r="E178" s="13"/>
      <c r="F178" s="7"/>
      <c r="G178" s="13"/>
      <c r="H178" s="7"/>
      <c r="I178" s="13"/>
      <c r="J178" s="7"/>
      <c r="K178" s="13"/>
      <c r="L178" s="7"/>
      <c r="M178" s="15"/>
      <c r="N178" s="15" t="s">
        <v>230</v>
      </c>
      <c r="O178" s="15" t="s">
        <v>230</v>
      </c>
      <c r="P178" s="15" t="s">
        <v>230</v>
      </c>
      <c r="AU178" s="14"/>
      <c r="AV178" s="17">
        <v>0</v>
      </c>
      <c r="AW178" s="11" t="s">
        <v>230</v>
      </c>
    </row>
    <row r="179" spans="1:51" ht="28.5" customHeight="1" x14ac:dyDescent="0.3">
      <c r="A179" s="15" t="s">
        <v>41</v>
      </c>
      <c r="B179" s="15" t="s">
        <v>230</v>
      </c>
      <c r="C179" s="15" t="s">
        <v>230</v>
      </c>
      <c r="D179" s="15" t="s">
        <v>230</v>
      </c>
      <c r="E179" s="6"/>
      <c r="F179" s="7"/>
      <c r="G179" s="7"/>
      <c r="H179" s="7"/>
      <c r="I179" s="7"/>
      <c r="J179" s="7"/>
      <c r="K179" s="5"/>
      <c r="L179" s="7"/>
      <c r="M179" s="15"/>
      <c r="AW179" s="15" t="s">
        <v>230</v>
      </c>
    </row>
    <row r="180" spans="1:51" ht="28.5" customHeight="1" x14ac:dyDescent="0.3">
      <c r="A180" s="12" t="s">
        <v>136</v>
      </c>
      <c r="B180" s="15" t="s">
        <v>68</v>
      </c>
      <c r="C180" s="15"/>
      <c r="D180" s="15" t="s">
        <v>230</v>
      </c>
      <c r="E180" s="15"/>
      <c r="F180" s="15"/>
      <c r="G180" s="15"/>
      <c r="H180" s="15"/>
      <c r="I180" s="15"/>
      <c r="J180" s="15"/>
      <c r="K180" s="15"/>
      <c r="L180" s="15"/>
      <c r="M180" s="15"/>
      <c r="N180" s="1" t="s">
        <v>230</v>
      </c>
      <c r="Q180" s="14" t="s">
        <v>333</v>
      </c>
      <c r="R180" s="17">
        <v>1127100</v>
      </c>
      <c r="S180" s="17">
        <v>0</v>
      </c>
      <c r="AH180" s="14"/>
      <c r="AW180" s="15" t="s">
        <v>230</v>
      </c>
    </row>
    <row r="181" spans="1:51" ht="28.5" customHeight="1" x14ac:dyDescent="0.3">
      <c r="A181" s="15" t="s">
        <v>57</v>
      </c>
      <c r="B181" s="16" t="s">
        <v>328</v>
      </c>
      <c r="C181" s="15" t="s">
        <v>372</v>
      </c>
      <c r="D181" s="4">
        <v>19.417000000000002</v>
      </c>
      <c r="E181" s="13"/>
      <c r="F181" s="7"/>
      <c r="G181" s="13"/>
      <c r="H181" s="7"/>
      <c r="I181" s="13"/>
      <c r="J181" s="7"/>
      <c r="K181" s="13"/>
      <c r="L181" s="7"/>
      <c r="M181" s="16"/>
      <c r="N181" s="8" t="str">
        <f>HYPERLINK("#단가대비표!B20", "3011159720144701")</f>
        <v>3011159720144701</v>
      </c>
      <c r="O181" s="14" t="s">
        <v>230</v>
      </c>
      <c r="P181" s="14" t="s">
        <v>230</v>
      </c>
      <c r="Q181" s="14" t="s">
        <v>333</v>
      </c>
      <c r="R181" s="17">
        <v>1127100</v>
      </c>
      <c r="S181" s="17">
        <v>10</v>
      </c>
      <c r="T181" s="14" t="s">
        <v>135</v>
      </c>
      <c r="U181" s="14" t="s">
        <v>135</v>
      </c>
      <c r="V181" s="14" t="s">
        <v>256</v>
      </c>
      <c r="W181" s="14" t="s">
        <v>230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58</v>
      </c>
      <c r="AJ181" s="17">
        <v>0</v>
      </c>
      <c r="AK181" s="17">
        <v>0</v>
      </c>
      <c r="AL181" s="17">
        <v>0</v>
      </c>
      <c r="AM181" s="17">
        <v>0</v>
      </c>
      <c r="AN181" s="17">
        <v>0</v>
      </c>
      <c r="AO181" s="17">
        <v>0</v>
      </c>
      <c r="AP181" s="17">
        <v>0</v>
      </c>
      <c r="AQ181" s="17">
        <v>0</v>
      </c>
      <c r="AR181" s="17">
        <v>0</v>
      </c>
      <c r="AS181" s="17">
        <v>0</v>
      </c>
      <c r="AT181" s="17">
        <v>0</v>
      </c>
      <c r="AU181" s="14"/>
      <c r="AV181" s="17">
        <v>100</v>
      </c>
      <c r="AW181" s="11" t="s">
        <v>56</v>
      </c>
      <c r="AX181" s="10" t="s">
        <v>230</v>
      </c>
      <c r="AY181" s="9" t="str">
        <f>HYPERLINK("#단가대비표!B20", "▶바로가기")</f>
        <v>▶바로가기</v>
      </c>
    </row>
    <row r="182" spans="1:51" ht="28.5" customHeight="1" x14ac:dyDescent="0.3">
      <c r="A182" s="15" t="s">
        <v>314</v>
      </c>
      <c r="B182" s="16" t="s">
        <v>321</v>
      </c>
      <c r="C182" s="15" t="s">
        <v>16</v>
      </c>
      <c r="D182" s="4">
        <v>0.249</v>
      </c>
      <c r="E182" s="13"/>
      <c r="F182" s="7"/>
      <c r="G182" s="13"/>
      <c r="H182" s="7"/>
      <c r="I182" s="13"/>
      <c r="J182" s="7"/>
      <c r="K182" s="13"/>
      <c r="L182" s="7"/>
      <c r="M182" s="16"/>
      <c r="N182" s="8" t="str">
        <f>HYPERLINK("#단가대비표!B19", "3011159710307047")</f>
        <v>3011159710307047</v>
      </c>
      <c r="O182" s="14" t="s">
        <v>230</v>
      </c>
      <c r="P182" s="14" t="s">
        <v>230</v>
      </c>
      <c r="Q182" s="14" t="s">
        <v>333</v>
      </c>
      <c r="R182" s="17">
        <v>1127100</v>
      </c>
      <c r="S182" s="17">
        <v>25</v>
      </c>
      <c r="T182" s="14" t="s">
        <v>135</v>
      </c>
      <c r="U182" s="14" t="s">
        <v>135</v>
      </c>
      <c r="V182" s="14" t="s">
        <v>256</v>
      </c>
      <c r="W182" s="14" t="s">
        <v>230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58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7">
        <v>0</v>
      </c>
      <c r="AU182" s="14" t="s">
        <v>230</v>
      </c>
      <c r="AV182" s="17">
        <v>100</v>
      </c>
      <c r="AW182" s="11" t="s">
        <v>252</v>
      </c>
      <c r="AX182" s="10" t="s">
        <v>230</v>
      </c>
      <c r="AY182" s="9" t="str">
        <f>HYPERLINK("#단가대비표!B19", "▶바로가기")</f>
        <v>▶바로가기</v>
      </c>
    </row>
    <row r="183" spans="1:51" ht="28.5" customHeight="1" x14ac:dyDescent="0.3">
      <c r="A183" s="15" t="s">
        <v>151</v>
      </c>
      <c r="B183" s="16" t="s">
        <v>5</v>
      </c>
      <c r="C183" s="15" t="s">
        <v>142</v>
      </c>
      <c r="D183" s="4">
        <v>1.66</v>
      </c>
      <c r="E183" s="13"/>
      <c r="F183" s="7"/>
      <c r="G183" s="13"/>
      <c r="H183" s="7"/>
      <c r="I183" s="13"/>
      <c r="J183" s="7"/>
      <c r="K183" s="13"/>
      <c r="L183" s="7"/>
      <c r="M183" s="16"/>
      <c r="N183" s="8" t="str">
        <f>HYPERLINK("#중기단가산출서!A169", "CA0501000400")</f>
        <v>CA0501000400</v>
      </c>
      <c r="O183" s="14" t="s">
        <v>230</v>
      </c>
      <c r="P183" s="14" t="s">
        <v>230</v>
      </c>
      <c r="Q183" s="14" t="s">
        <v>333</v>
      </c>
      <c r="R183" s="17">
        <v>1127100</v>
      </c>
      <c r="S183" s="17">
        <v>35</v>
      </c>
      <c r="T183" s="14" t="s">
        <v>135</v>
      </c>
      <c r="U183" s="14" t="s">
        <v>256</v>
      </c>
      <c r="V183" s="14" t="s">
        <v>135</v>
      </c>
      <c r="W183" s="14" t="s">
        <v>230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58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4" t="s">
        <v>230</v>
      </c>
      <c r="AV183" s="17">
        <v>100</v>
      </c>
      <c r="AW183" s="11" t="s">
        <v>178</v>
      </c>
      <c r="AX183" s="10" t="s">
        <v>230</v>
      </c>
      <c r="AY183" s="9" t="str">
        <f>HYPERLINK("#중기단가산출서!A169", "▶바로가기")</f>
        <v>▶바로가기</v>
      </c>
    </row>
    <row r="184" spans="1:51" ht="28.5" customHeight="1" x14ac:dyDescent="0.3">
      <c r="A184" s="15" t="s">
        <v>204</v>
      </c>
      <c r="B184" s="16" t="s">
        <v>358</v>
      </c>
      <c r="C184" s="15" t="s">
        <v>142</v>
      </c>
      <c r="D184" s="4">
        <v>1.66</v>
      </c>
      <c r="E184" s="13"/>
      <c r="F184" s="7"/>
      <c r="G184" s="13"/>
      <c r="H184" s="7"/>
      <c r="I184" s="13"/>
      <c r="J184" s="7"/>
      <c r="K184" s="13"/>
      <c r="L184" s="7"/>
      <c r="M184" s="16"/>
      <c r="N184" s="8" t="str">
        <f>HYPERLINK("#중기단가산출서!A185", "CA0505000300")</f>
        <v>CA0505000300</v>
      </c>
      <c r="O184" s="14" t="s">
        <v>230</v>
      </c>
      <c r="P184" s="14" t="s">
        <v>230</v>
      </c>
      <c r="Q184" s="14" t="s">
        <v>333</v>
      </c>
      <c r="R184" s="17">
        <v>1127100</v>
      </c>
      <c r="S184" s="17">
        <v>45</v>
      </c>
      <c r="T184" s="14" t="s">
        <v>135</v>
      </c>
      <c r="U184" s="14" t="s">
        <v>256</v>
      </c>
      <c r="V184" s="14" t="s">
        <v>135</v>
      </c>
      <c r="W184" s="14" t="s">
        <v>230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  <c r="AE184" s="17">
        <v>0</v>
      </c>
      <c r="AF184" s="17">
        <v>0</v>
      </c>
      <c r="AG184" s="17">
        <v>0</v>
      </c>
      <c r="AH184" s="17">
        <v>0</v>
      </c>
      <c r="AI184" s="17">
        <v>58</v>
      </c>
      <c r="AJ184" s="17">
        <v>0</v>
      </c>
      <c r="AK184" s="17">
        <v>0</v>
      </c>
      <c r="AL184" s="17">
        <v>0</v>
      </c>
      <c r="AM184" s="17">
        <v>0</v>
      </c>
      <c r="AN184" s="17">
        <v>0</v>
      </c>
      <c r="AO184" s="17">
        <v>0</v>
      </c>
      <c r="AP184" s="17">
        <v>0</v>
      </c>
      <c r="AQ184" s="17">
        <v>0</v>
      </c>
      <c r="AR184" s="17">
        <v>0</v>
      </c>
      <c r="AS184" s="17">
        <v>0</v>
      </c>
      <c r="AT184" s="17">
        <v>0</v>
      </c>
      <c r="AU184" s="14" t="s">
        <v>230</v>
      </c>
      <c r="AV184" s="17">
        <v>100</v>
      </c>
      <c r="AW184" s="11" t="s">
        <v>242</v>
      </c>
      <c r="AX184" s="10" t="s">
        <v>230</v>
      </c>
      <c r="AY184" s="9" t="str">
        <f>HYPERLINK("#중기단가산출서!A185", "▶바로가기")</f>
        <v>▶바로가기</v>
      </c>
    </row>
    <row r="185" spans="1:51" ht="28.5" customHeight="1" x14ac:dyDescent="0.3">
      <c r="A185" s="15" t="s">
        <v>263</v>
      </c>
      <c r="B185" s="16" t="s">
        <v>244</v>
      </c>
      <c r="C185" s="15" t="s">
        <v>20</v>
      </c>
      <c r="D185" s="4">
        <v>33.194000000000003</v>
      </c>
      <c r="E185" s="13"/>
      <c r="F185" s="7"/>
      <c r="G185" s="13"/>
      <c r="H185" s="7"/>
      <c r="I185" s="13"/>
      <c r="J185" s="7"/>
      <c r="K185" s="13"/>
      <c r="L185" s="7"/>
      <c r="M185" s="16"/>
      <c r="N185" s="8" t="str">
        <f>HYPERLINK("#중기단가산출서!A220", "CJ10TG020100")</f>
        <v>CJ10TG020100</v>
      </c>
      <c r="O185" s="14" t="s">
        <v>230</v>
      </c>
      <c r="P185" s="14" t="s">
        <v>230</v>
      </c>
      <c r="Q185" s="14" t="s">
        <v>333</v>
      </c>
      <c r="R185" s="17">
        <v>1127100</v>
      </c>
      <c r="S185" s="17">
        <v>60</v>
      </c>
      <c r="T185" s="14" t="s">
        <v>135</v>
      </c>
      <c r="U185" s="14" t="s">
        <v>256</v>
      </c>
      <c r="V185" s="14" t="s">
        <v>135</v>
      </c>
      <c r="W185" s="14" t="s">
        <v>230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7">
        <v>0</v>
      </c>
      <c r="AF185" s="17">
        <v>0</v>
      </c>
      <c r="AG185" s="17">
        <v>0</v>
      </c>
      <c r="AH185" s="17">
        <v>0</v>
      </c>
      <c r="AI185" s="17">
        <v>58</v>
      </c>
      <c r="AJ185" s="17">
        <v>0</v>
      </c>
      <c r="AK185" s="17">
        <v>0</v>
      </c>
      <c r="AL185" s="17">
        <v>0</v>
      </c>
      <c r="AM185" s="17"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0</v>
      </c>
      <c r="AS185" s="17">
        <v>0</v>
      </c>
      <c r="AT185" s="17">
        <v>0</v>
      </c>
      <c r="AU185" s="14" t="s">
        <v>230</v>
      </c>
      <c r="AV185" s="17">
        <v>100</v>
      </c>
      <c r="AW185" s="11" t="s">
        <v>75</v>
      </c>
      <c r="AX185" s="10" t="s">
        <v>230</v>
      </c>
      <c r="AY185" s="9" t="str">
        <f>HYPERLINK("#중기단가산출서!A220", "▶바로가기")</f>
        <v>▶바로가기</v>
      </c>
    </row>
    <row r="186" spans="1:51" ht="28.5" customHeight="1" x14ac:dyDescent="0.3">
      <c r="A186" s="15" t="s">
        <v>230</v>
      </c>
      <c r="B186" s="15" t="s">
        <v>230</v>
      </c>
      <c r="C186" s="15" t="s">
        <v>230</v>
      </c>
      <c r="D186" s="7">
        <v>0</v>
      </c>
      <c r="E186" s="13"/>
      <c r="F186" s="7"/>
      <c r="G186" s="13"/>
      <c r="H186" s="7"/>
      <c r="I186" s="13"/>
      <c r="J186" s="7"/>
      <c r="K186" s="13"/>
      <c r="L186" s="7"/>
      <c r="M186" s="15"/>
      <c r="N186" s="15" t="s">
        <v>230</v>
      </c>
      <c r="O186" s="15" t="s">
        <v>230</v>
      </c>
      <c r="P186" s="15" t="s">
        <v>230</v>
      </c>
      <c r="AU186" s="14"/>
      <c r="AV186" s="17">
        <v>0</v>
      </c>
      <c r="AW186" s="11" t="s">
        <v>230</v>
      </c>
    </row>
    <row r="187" spans="1:51" ht="28.5" customHeight="1" x14ac:dyDescent="0.3">
      <c r="A187" s="15" t="s">
        <v>230</v>
      </c>
      <c r="B187" s="15" t="s">
        <v>230</v>
      </c>
      <c r="C187" s="15" t="s">
        <v>230</v>
      </c>
      <c r="D187" s="7">
        <v>0</v>
      </c>
      <c r="E187" s="13"/>
      <c r="F187" s="7"/>
      <c r="G187" s="13"/>
      <c r="H187" s="7"/>
      <c r="I187" s="13"/>
      <c r="J187" s="7"/>
      <c r="K187" s="13"/>
      <c r="L187" s="7"/>
      <c r="M187" s="15"/>
      <c r="N187" s="15" t="s">
        <v>230</v>
      </c>
      <c r="O187" s="15" t="s">
        <v>230</v>
      </c>
      <c r="P187" s="15" t="s">
        <v>230</v>
      </c>
      <c r="AU187" s="14"/>
      <c r="AV187" s="17">
        <v>0</v>
      </c>
      <c r="AW187" s="11" t="s">
        <v>230</v>
      </c>
    </row>
    <row r="188" spans="1:51" ht="28.5" customHeight="1" x14ac:dyDescent="0.3">
      <c r="A188" s="15" t="s">
        <v>230</v>
      </c>
      <c r="B188" s="15" t="s">
        <v>230</v>
      </c>
      <c r="C188" s="15" t="s">
        <v>230</v>
      </c>
      <c r="D188" s="7">
        <v>0</v>
      </c>
      <c r="E188" s="13"/>
      <c r="F188" s="7"/>
      <c r="G188" s="13"/>
      <c r="H188" s="7"/>
      <c r="I188" s="13"/>
      <c r="J188" s="7"/>
      <c r="K188" s="13"/>
      <c r="L188" s="7"/>
      <c r="M188" s="15"/>
      <c r="N188" s="15" t="s">
        <v>230</v>
      </c>
      <c r="O188" s="15" t="s">
        <v>230</v>
      </c>
      <c r="P188" s="15" t="s">
        <v>230</v>
      </c>
      <c r="AU188" s="14"/>
      <c r="AV188" s="17">
        <v>0</v>
      </c>
      <c r="AW188" s="11" t="s">
        <v>230</v>
      </c>
    </row>
    <row r="189" spans="1:51" ht="28.5" customHeight="1" x14ac:dyDescent="0.3">
      <c r="A189" s="15" t="s">
        <v>230</v>
      </c>
      <c r="B189" s="15" t="s">
        <v>230</v>
      </c>
      <c r="C189" s="15" t="s">
        <v>230</v>
      </c>
      <c r="D189" s="7">
        <v>0</v>
      </c>
      <c r="E189" s="13"/>
      <c r="F189" s="7"/>
      <c r="G189" s="13"/>
      <c r="H189" s="7"/>
      <c r="I189" s="13"/>
      <c r="J189" s="7"/>
      <c r="K189" s="13"/>
      <c r="L189" s="7"/>
      <c r="M189" s="15"/>
      <c r="N189" s="15" t="s">
        <v>230</v>
      </c>
      <c r="O189" s="15" t="s">
        <v>230</v>
      </c>
      <c r="P189" s="15" t="s">
        <v>230</v>
      </c>
      <c r="AU189" s="14"/>
      <c r="AV189" s="17">
        <v>0</v>
      </c>
      <c r="AW189" s="11" t="s">
        <v>230</v>
      </c>
    </row>
    <row r="190" spans="1:51" ht="28.5" customHeight="1" x14ac:dyDescent="0.3">
      <c r="A190" s="15" t="s">
        <v>230</v>
      </c>
      <c r="B190" s="15" t="s">
        <v>230</v>
      </c>
      <c r="C190" s="15" t="s">
        <v>230</v>
      </c>
      <c r="D190" s="7">
        <v>0</v>
      </c>
      <c r="E190" s="13"/>
      <c r="F190" s="7"/>
      <c r="G190" s="13"/>
      <c r="H190" s="7"/>
      <c r="I190" s="13"/>
      <c r="J190" s="7"/>
      <c r="K190" s="13"/>
      <c r="L190" s="7"/>
      <c r="M190" s="15"/>
      <c r="N190" s="15" t="s">
        <v>230</v>
      </c>
      <c r="O190" s="15" t="s">
        <v>230</v>
      </c>
      <c r="P190" s="15" t="s">
        <v>230</v>
      </c>
      <c r="AU190" s="14"/>
      <c r="AV190" s="17">
        <v>0</v>
      </c>
      <c r="AW190" s="11" t="s">
        <v>230</v>
      </c>
    </row>
    <row r="191" spans="1:51" ht="28.5" customHeight="1" x14ac:dyDescent="0.3">
      <c r="A191" s="15" t="s">
        <v>230</v>
      </c>
      <c r="B191" s="15" t="s">
        <v>230</v>
      </c>
      <c r="C191" s="15" t="s">
        <v>230</v>
      </c>
      <c r="D191" s="7">
        <v>0</v>
      </c>
      <c r="E191" s="13"/>
      <c r="F191" s="7"/>
      <c r="G191" s="13"/>
      <c r="H191" s="7"/>
      <c r="I191" s="13"/>
      <c r="J191" s="7"/>
      <c r="K191" s="13"/>
      <c r="L191" s="7"/>
      <c r="M191" s="15"/>
      <c r="N191" s="15" t="s">
        <v>230</v>
      </c>
      <c r="O191" s="15" t="s">
        <v>230</v>
      </c>
      <c r="P191" s="15" t="s">
        <v>230</v>
      </c>
      <c r="AU191" s="14"/>
      <c r="AV191" s="17">
        <v>0</v>
      </c>
      <c r="AW191" s="11" t="s">
        <v>230</v>
      </c>
    </row>
    <row r="192" spans="1:51" ht="28.5" customHeight="1" x14ac:dyDescent="0.3">
      <c r="A192" s="15" t="s">
        <v>230</v>
      </c>
      <c r="B192" s="15" t="s">
        <v>230</v>
      </c>
      <c r="C192" s="15" t="s">
        <v>230</v>
      </c>
      <c r="D192" s="7">
        <v>0</v>
      </c>
      <c r="E192" s="13"/>
      <c r="F192" s="7"/>
      <c r="G192" s="13"/>
      <c r="H192" s="7"/>
      <c r="I192" s="13"/>
      <c r="J192" s="7"/>
      <c r="K192" s="13"/>
      <c r="L192" s="7"/>
      <c r="M192" s="15"/>
      <c r="N192" s="15" t="s">
        <v>230</v>
      </c>
      <c r="O192" s="15" t="s">
        <v>230</v>
      </c>
      <c r="P192" s="15" t="s">
        <v>230</v>
      </c>
      <c r="AU192" s="14"/>
      <c r="AV192" s="17">
        <v>0</v>
      </c>
      <c r="AW192" s="11" t="s">
        <v>230</v>
      </c>
    </row>
    <row r="193" spans="1:51" ht="28.5" customHeight="1" x14ac:dyDescent="0.3">
      <c r="A193" s="15" t="s">
        <v>230</v>
      </c>
      <c r="B193" s="15" t="s">
        <v>230</v>
      </c>
      <c r="C193" s="15" t="s">
        <v>230</v>
      </c>
      <c r="D193" s="7">
        <v>0</v>
      </c>
      <c r="E193" s="13"/>
      <c r="F193" s="7"/>
      <c r="G193" s="13"/>
      <c r="H193" s="7"/>
      <c r="I193" s="13"/>
      <c r="J193" s="7"/>
      <c r="K193" s="13"/>
      <c r="L193" s="7"/>
      <c r="M193" s="15"/>
      <c r="N193" s="15" t="s">
        <v>230</v>
      </c>
      <c r="O193" s="15" t="s">
        <v>230</v>
      </c>
      <c r="P193" s="15" t="s">
        <v>230</v>
      </c>
      <c r="AU193" s="14"/>
      <c r="AV193" s="17">
        <v>0</v>
      </c>
      <c r="AW193" s="11" t="s">
        <v>230</v>
      </c>
    </row>
    <row r="194" spans="1:51" ht="28.5" customHeight="1" x14ac:dyDescent="0.3">
      <c r="A194" s="15" t="s">
        <v>230</v>
      </c>
      <c r="B194" s="15" t="s">
        <v>230</v>
      </c>
      <c r="C194" s="15" t="s">
        <v>230</v>
      </c>
      <c r="D194" s="7">
        <v>0</v>
      </c>
      <c r="E194" s="13"/>
      <c r="F194" s="7"/>
      <c r="G194" s="13"/>
      <c r="H194" s="7"/>
      <c r="I194" s="13"/>
      <c r="J194" s="7"/>
      <c r="K194" s="13"/>
      <c r="L194" s="7"/>
      <c r="M194" s="15"/>
      <c r="N194" s="15" t="s">
        <v>230</v>
      </c>
      <c r="O194" s="15" t="s">
        <v>230</v>
      </c>
      <c r="P194" s="15" t="s">
        <v>230</v>
      </c>
      <c r="AU194" s="14"/>
      <c r="AV194" s="17">
        <v>0</v>
      </c>
      <c r="AW194" s="11" t="s">
        <v>230</v>
      </c>
    </row>
    <row r="195" spans="1:51" ht="28.5" customHeight="1" x14ac:dyDescent="0.3">
      <c r="A195" s="15" t="s">
        <v>230</v>
      </c>
      <c r="B195" s="15" t="s">
        <v>230</v>
      </c>
      <c r="C195" s="15" t="s">
        <v>230</v>
      </c>
      <c r="D195" s="7">
        <v>0</v>
      </c>
      <c r="E195" s="13"/>
      <c r="F195" s="7"/>
      <c r="G195" s="13"/>
      <c r="H195" s="7"/>
      <c r="I195" s="13"/>
      <c r="J195" s="7"/>
      <c r="K195" s="13"/>
      <c r="L195" s="7"/>
      <c r="M195" s="15"/>
      <c r="N195" s="15" t="s">
        <v>230</v>
      </c>
      <c r="O195" s="15" t="s">
        <v>230</v>
      </c>
      <c r="P195" s="15" t="s">
        <v>230</v>
      </c>
      <c r="AU195" s="14"/>
      <c r="AV195" s="17">
        <v>0</v>
      </c>
      <c r="AW195" s="11" t="s">
        <v>230</v>
      </c>
    </row>
    <row r="196" spans="1:51" ht="28.5" customHeight="1" x14ac:dyDescent="0.3">
      <c r="A196" s="15" t="s">
        <v>230</v>
      </c>
      <c r="B196" s="15" t="s">
        <v>230</v>
      </c>
      <c r="C196" s="15" t="s">
        <v>230</v>
      </c>
      <c r="D196" s="7">
        <v>0</v>
      </c>
      <c r="E196" s="13"/>
      <c r="F196" s="7"/>
      <c r="G196" s="13"/>
      <c r="H196" s="7"/>
      <c r="I196" s="13"/>
      <c r="J196" s="7"/>
      <c r="K196" s="13"/>
      <c r="L196" s="7"/>
      <c r="M196" s="15"/>
      <c r="N196" s="15" t="s">
        <v>230</v>
      </c>
      <c r="O196" s="15" t="s">
        <v>230</v>
      </c>
      <c r="P196" s="15" t="s">
        <v>230</v>
      </c>
      <c r="AU196" s="14"/>
      <c r="AV196" s="17">
        <v>0</v>
      </c>
      <c r="AW196" s="11" t="s">
        <v>230</v>
      </c>
    </row>
    <row r="197" spans="1:51" ht="28.5" customHeight="1" x14ac:dyDescent="0.3">
      <c r="A197" s="15" t="s">
        <v>230</v>
      </c>
      <c r="B197" s="15" t="s">
        <v>230</v>
      </c>
      <c r="C197" s="15" t="s">
        <v>230</v>
      </c>
      <c r="D197" s="7">
        <v>0</v>
      </c>
      <c r="E197" s="13"/>
      <c r="F197" s="7"/>
      <c r="G197" s="13"/>
      <c r="H197" s="7"/>
      <c r="I197" s="13"/>
      <c r="J197" s="7"/>
      <c r="K197" s="13"/>
      <c r="L197" s="7"/>
      <c r="M197" s="15"/>
      <c r="N197" s="15" t="s">
        <v>230</v>
      </c>
      <c r="O197" s="15" t="s">
        <v>230</v>
      </c>
      <c r="P197" s="15" t="s">
        <v>230</v>
      </c>
      <c r="AU197" s="14"/>
      <c r="AV197" s="17">
        <v>0</v>
      </c>
      <c r="AW197" s="11" t="s">
        <v>230</v>
      </c>
    </row>
    <row r="198" spans="1:51" ht="28.5" customHeight="1" x14ac:dyDescent="0.3">
      <c r="A198" s="15" t="s">
        <v>230</v>
      </c>
      <c r="B198" s="15" t="s">
        <v>230</v>
      </c>
      <c r="C198" s="15" t="s">
        <v>230</v>
      </c>
      <c r="D198" s="7">
        <v>0</v>
      </c>
      <c r="E198" s="13"/>
      <c r="F198" s="7"/>
      <c r="G198" s="13"/>
      <c r="H198" s="7"/>
      <c r="I198" s="13"/>
      <c r="J198" s="7"/>
      <c r="K198" s="13"/>
      <c r="L198" s="7"/>
      <c r="M198" s="15"/>
      <c r="N198" s="15" t="s">
        <v>230</v>
      </c>
      <c r="O198" s="15" t="s">
        <v>230</v>
      </c>
      <c r="P198" s="15" t="s">
        <v>230</v>
      </c>
      <c r="AU198" s="14"/>
      <c r="AV198" s="17">
        <v>0</v>
      </c>
      <c r="AW198" s="11" t="s">
        <v>230</v>
      </c>
    </row>
    <row r="199" spans="1:51" ht="28.5" customHeight="1" x14ac:dyDescent="0.3">
      <c r="A199" s="15" t="s">
        <v>230</v>
      </c>
      <c r="B199" s="15" t="s">
        <v>230</v>
      </c>
      <c r="C199" s="15" t="s">
        <v>230</v>
      </c>
      <c r="D199" s="7">
        <v>0</v>
      </c>
      <c r="E199" s="13"/>
      <c r="F199" s="7"/>
      <c r="G199" s="13"/>
      <c r="H199" s="7"/>
      <c r="I199" s="13"/>
      <c r="J199" s="7"/>
      <c r="K199" s="13"/>
      <c r="L199" s="7"/>
      <c r="M199" s="15"/>
      <c r="N199" s="15" t="s">
        <v>230</v>
      </c>
      <c r="O199" s="15" t="s">
        <v>230</v>
      </c>
      <c r="P199" s="15" t="s">
        <v>230</v>
      </c>
      <c r="AU199" s="14"/>
      <c r="AV199" s="17">
        <v>0</v>
      </c>
      <c r="AW199" s="11" t="s">
        <v>230</v>
      </c>
    </row>
    <row r="200" spans="1:51" ht="28.5" customHeight="1" x14ac:dyDescent="0.3">
      <c r="A200" s="15" t="s">
        <v>230</v>
      </c>
      <c r="B200" s="15" t="s">
        <v>230</v>
      </c>
      <c r="C200" s="15" t="s">
        <v>230</v>
      </c>
      <c r="D200" s="7">
        <v>0</v>
      </c>
      <c r="E200" s="13"/>
      <c r="F200" s="7"/>
      <c r="G200" s="13"/>
      <c r="H200" s="7"/>
      <c r="I200" s="13"/>
      <c r="J200" s="7"/>
      <c r="K200" s="13"/>
      <c r="L200" s="7"/>
      <c r="M200" s="15"/>
      <c r="N200" s="15" t="s">
        <v>230</v>
      </c>
      <c r="O200" s="15" t="s">
        <v>230</v>
      </c>
      <c r="P200" s="15" t="s">
        <v>230</v>
      </c>
      <c r="AU200" s="14"/>
      <c r="AV200" s="17">
        <v>0</v>
      </c>
      <c r="AW200" s="11" t="s">
        <v>230</v>
      </c>
    </row>
    <row r="201" spans="1:51" ht="28.5" customHeight="1" x14ac:dyDescent="0.3">
      <c r="A201" s="15" t="s">
        <v>230</v>
      </c>
      <c r="B201" s="15" t="s">
        <v>230</v>
      </c>
      <c r="C201" s="15" t="s">
        <v>230</v>
      </c>
      <c r="D201" s="7">
        <v>0</v>
      </c>
      <c r="E201" s="13"/>
      <c r="F201" s="7"/>
      <c r="G201" s="13"/>
      <c r="H201" s="7"/>
      <c r="I201" s="13"/>
      <c r="J201" s="7"/>
      <c r="K201" s="13"/>
      <c r="L201" s="7"/>
      <c r="M201" s="15"/>
      <c r="N201" s="15" t="s">
        <v>230</v>
      </c>
      <c r="O201" s="15" t="s">
        <v>230</v>
      </c>
      <c r="P201" s="15" t="s">
        <v>230</v>
      </c>
      <c r="AU201" s="14"/>
      <c r="AV201" s="17">
        <v>0</v>
      </c>
      <c r="AW201" s="11" t="s">
        <v>230</v>
      </c>
    </row>
    <row r="202" spans="1:51" ht="28.5" customHeight="1" x14ac:dyDescent="0.3">
      <c r="A202" s="15" t="s">
        <v>230</v>
      </c>
      <c r="B202" s="15" t="s">
        <v>230</v>
      </c>
      <c r="C202" s="15" t="s">
        <v>230</v>
      </c>
      <c r="D202" s="7">
        <v>0</v>
      </c>
      <c r="E202" s="13"/>
      <c r="F202" s="7"/>
      <c r="G202" s="13"/>
      <c r="H202" s="7"/>
      <c r="I202" s="13"/>
      <c r="J202" s="7"/>
      <c r="K202" s="13"/>
      <c r="L202" s="7"/>
      <c r="M202" s="15"/>
      <c r="N202" s="15" t="s">
        <v>230</v>
      </c>
      <c r="O202" s="15" t="s">
        <v>230</v>
      </c>
      <c r="P202" s="15" t="s">
        <v>230</v>
      </c>
      <c r="AU202" s="14"/>
      <c r="AV202" s="17">
        <v>0</v>
      </c>
      <c r="AW202" s="11" t="s">
        <v>230</v>
      </c>
    </row>
    <row r="203" spans="1:51" ht="28.5" customHeight="1" x14ac:dyDescent="0.3">
      <c r="A203" s="15" t="s">
        <v>230</v>
      </c>
      <c r="B203" s="15" t="s">
        <v>230</v>
      </c>
      <c r="C203" s="15" t="s">
        <v>230</v>
      </c>
      <c r="D203" s="7">
        <v>0</v>
      </c>
      <c r="E203" s="13"/>
      <c r="F203" s="7"/>
      <c r="G203" s="13"/>
      <c r="H203" s="7"/>
      <c r="I203" s="13"/>
      <c r="J203" s="7"/>
      <c r="K203" s="13"/>
      <c r="L203" s="7"/>
      <c r="M203" s="15"/>
      <c r="N203" s="15" t="s">
        <v>230</v>
      </c>
      <c r="O203" s="15" t="s">
        <v>230</v>
      </c>
      <c r="P203" s="15" t="s">
        <v>230</v>
      </c>
      <c r="AU203" s="14"/>
      <c r="AV203" s="17">
        <v>0</v>
      </c>
      <c r="AW203" s="11" t="s">
        <v>230</v>
      </c>
    </row>
    <row r="204" spans="1:51" ht="28.5" customHeight="1" x14ac:dyDescent="0.3">
      <c r="A204" s="15" t="s">
        <v>41</v>
      </c>
      <c r="B204" s="15" t="s">
        <v>230</v>
      </c>
      <c r="C204" s="15" t="s">
        <v>230</v>
      </c>
      <c r="D204" s="15" t="s">
        <v>230</v>
      </c>
      <c r="E204" s="6"/>
      <c r="F204" s="7"/>
      <c r="G204" s="7"/>
      <c r="H204" s="7"/>
      <c r="I204" s="7"/>
      <c r="J204" s="7"/>
      <c r="K204" s="5"/>
      <c r="L204" s="7"/>
      <c r="M204" s="15"/>
      <c r="AW204" s="15" t="s">
        <v>230</v>
      </c>
    </row>
    <row r="205" spans="1:51" ht="28.5" customHeight="1" x14ac:dyDescent="0.3">
      <c r="A205" s="12" t="s">
        <v>6</v>
      </c>
      <c r="B205" s="15" t="s">
        <v>68</v>
      </c>
      <c r="C205" s="15"/>
      <c r="D205" s="15" t="s">
        <v>230</v>
      </c>
      <c r="E205" s="15"/>
      <c r="F205" s="15"/>
      <c r="G205" s="15"/>
      <c r="H205" s="15"/>
      <c r="I205" s="15"/>
      <c r="J205" s="15"/>
      <c r="K205" s="15"/>
      <c r="L205" s="15"/>
      <c r="M205" s="15"/>
      <c r="N205" s="1" t="s">
        <v>230</v>
      </c>
      <c r="Q205" s="14" t="s">
        <v>198</v>
      </c>
      <c r="R205" s="17">
        <v>1200000</v>
      </c>
      <c r="S205" s="17">
        <v>0</v>
      </c>
      <c r="AH205" s="14"/>
      <c r="AW205" s="15" t="s">
        <v>230</v>
      </c>
    </row>
    <row r="206" spans="1:51" ht="28.5" customHeight="1" x14ac:dyDescent="0.3">
      <c r="A206" s="15" t="s">
        <v>244</v>
      </c>
      <c r="B206" s="16" t="s">
        <v>148</v>
      </c>
      <c r="C206" s="15" t="s">
        <v>20</v>
      </c>
      <c r="D206" s="4">
        <v>36.514000000000003</v>
      </c>
      <c r="E206" s="13"/>
      <c r="F206" s="7"/>
      <c r="G206" s="13"/>
      <c r="H206" s="7"/>
      <c r="I206" s="13"/>
      <c r="J206" s="7"/>
      <c r="K206" s="13"/>
      <c r="L206" s="7"/>
      <c r="M206" s="16"/>
      <c r="N206" s="8" t="str">
        <f>HYPERLINK("#단가대비표!B15", "3010990220142868")</f>
        <v>3010990220142868</v>
      </c>
      <c r="O206" s="14" t="s">
        <v>230</v>
      </c>
      <c r="P206" s="14" t="s">
        <v>230</v>
      </c>
      <c r="Q206" s="14" t="s">
        <v>198</v>
      </c>
      <c r="R206" s="17">
        <v>1200000</v>
      </c>
      <c r="S206" s="17">
        <v>10</v>
      </c>
      <c r="T206" s="14" t="s">
        <v>135</v>
      </c>
      <c r="U206" s="14" t="s">
        <v>135</v>
      </c>
      <c r="V206" s="14" t="s">
        <v>256</v>
      </c>
      <c r="W206" s="14" t="s">
        <v>230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44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0</v>
      </c>
      <c r="AT206" s="17">
        <v>0</v>
      </c>
      <c r="AU206" s="14"/>
      <c r="AV206" s="17">
        <v>100</v>
      </c>
      <c r="AW206" s="11" t="s">
        <v>232</v>
      </c>
      <c r="AX206" s="10" t="s">
        <v>230</v>
      </c>
      <c r="AY206" s="9" t="str">
        <f>HYPERLINK("#단가대비표!B15", "▶바로가기")</f>
        <v>▶바로가기</v>
      </c>
    </row>
    <row r="207" spans="1:51" ht="28.5" customHeight="1" x14ac:dyDescent="0.3">
      <c r="A207" s="15" t="s">
        <v>230</v>
      </c>
      <c r="B207" s="15" t="s">
        <v>230</v>
      </c>
      <c r="C207" s="15" t="s">
        <v>230</v>
      </c>
      <c r="D207" s="7">
        <v>0</v>
      </c>
      <c r="E207" s="13"/>
      <c r="F207" s="7"/>
      <c r="G207" s="13"/>
      <c r="H207" s="7"/>
      <c r="I207" s="13"/>
      <c r="J207" s="7"/>
      <c r="K207" s="13"/>
      <c r="L207" s="7"/>
      <c r="M207" s="15"/>
      <c r="N207" s="15" t="s">
        <v>230</v>
      </c>
      <c r="O207" s="15" t="s">
        <v>230</v>
      </c>
      <c r="P207" s="15" t="s">
        <v>230</v>
      </c>
      <c r="AU207" s="14"/>
      <c r="AV207" s="17">
        <v>0</v>
      </c>
      <c r="AW207" s="11" t="s">
        <v>230</v>
      </c>
    </row>
    <row r="208" spans="1:51" ht="28.5" customHeight="1" x14ac:dyDescent="0.3">
      <c r="A208" s="15" t="s">
        <v>230</v>
      </c>
      <c r="B208" s="15" t="s">
        <v>230</v>
      </c>
      <c r="C208" s="15" t="s">
        <v>230</v>
      </c>
      <c r="D208" s="7">
        <v>0</v>
      </c>
      <c r="E208" s="13"/>
      <c r="F208" s="7"/>
      <c r="G208" s="13"/>
      <c r="H208" s="7"/>
      <c r="I208" s="13"/>
      <c r="J208" s="7"/>
      <c r="K208" s="13"/>
      <c r="L208" s="7"/>
      <c r="M208" s="15"/>
      <c r="N208" s="15" t="s">
        <v>230</v>
      </c>
      <c r="O208" s="15" t="s">
        <v>230</v>
      </c>
      <c r="P208" s="15" t="s">
        <v>230</v>
      </c>
      <c r="AU208" s="14"/>
      <c r="AV208" s="17">
        <v>0</v>
      </c>
      <c r="AW208" s="11" t="s">
        <v>230</v>
      </c>
    </row>
    <row r="209" spans="1:49" ht="28.5" customHeight="1" x14ac:dyDescent="0.3">
      <c r="A209" s="15" t="s">
        <v>230</v>
      </c>
      <c r="B209" s="15" t="s">
        <v>230</v>
      </c>
      <c r="C209" s="15" t="s">
        <v>230</v>
      </c>
      <c r="D209" s="7">
        <v>0</v>
      </c>
      <c r="E209" s="13"/>
      <c r="F209" s="7"/>
      <c r="G209" s="13"/>
      <c r="H209" s="7"/>
      <c r="I209" s="13"/>
      <c r="J209" s="7"/>
      <c r="K209" s="13"/>
      <c r="L209" s="7"/>
      <c r="M209" s="15"/>
      <c r="N209" s="15" t="s">
        <v>230</v>
      </c>
      <c r="O209" s="15" t="s">
        <v>230</v>
      </c>
      <c r="P209" s="15" t="s">
        <v>230</v>
      </c>
      <c r="AU209" s="14"/>
      <c r="AV209" s="17">
        <v>0</v>
      </c>
      <c r="AW209" s="11" t="s">
        <v>230</v>
      </c>
    </row>
    <row r="210" spans="1:49" ht="28.5" customHeight="1" x14ac:dyDescent="0.3">
      <c r="A210" s="15" t="s">
        <v>230</v>
      </c>
      <c r="B210" s="15" t="s">
        <v>230</v>
      </c>
      <c r="C210" s="15" t="s">
        <v>230</v>
      </c>
      <c r="D210" s="7">
        <v>0</v>
      </c>
      <c r="E210" s="13"/>
      <c r="F210" s="7"/>
      <c r="G210" s="13"/>
      <c r="H210" s="7"/>
      <c r="I210" s="13"/>
      <c r="J210" s="7"/>
      <c r="K210" s="13"/>
      <c r="L210" s="7"/>
      <c r="M210" s="15"/>
      <c r="N210" s="15" t="s">
        <v>230</v>
      </c>
      <c r="O210" s="15" t="s">
        <v>230</v>
      </c>
      <c r="P210" s="15" t="s">
        <v>230</v>
      </c>
      <c r="AU210" s="14"/>
      <c r="AV210" s="17">
        <v>0</v>
      </c>
      <c r="AW210" s="11" t="s">
        <v>230</v>
      </c>
    </row>
    <row r="211" spans="1:49" ht="28.5" customHeight="1" x14ac:dyDescent="0.3">
      <c r="A211" s="15" t="s">
        <v>230</v>
      </c>
      <c r="B211" s="15" t="s">
        <v>230</v>
      </c>
      <c r="C211" s="15" t="s">
        <v>230</v>
      </c>
      <c r="D211" s="7">
        <v>0</v>
      </c>
      <c r="E211" s="13"/>
      <c r="F211" s="7"/>
      <c r="G211" s="13"/>
      <c r="H211" s="7"/>
      <c r="I211" s="13"/>
      <c r="J211" s="7"/>
      <c r="K211" s="13"/>
      <c r="L211" s="7"/>
      <c r="M211" s="15"/>
      <c r="N211" s="15" t="s">
        <v>230</v>
      </c>
      <c r="O211" s="15" t="s">
        <v>230</v>
      </c>
      <c r="P211" s="15" t="s">
        <v>230</v>
      </c>
      <c r="AU211" s="14"/>
      <c r="AV211" s="17">
        <v>0</v>
      </c>
      <c r="AW211" s="11" t="s">
        <v>230</v>
      </c>
    </row>
    <row r="212" spans="1:49" ht="28.5" customHeight="1" x14ac:dyDescent="0.3">
      <c r="A212" s="15" t="s">
        <v>230</v>
      </c>
      <c r="B212" s="15" t="s">
        <v>230</v>
      </c>
      <c r="C212" s="15" t="s">
        <v>230</v>
      </c>
      <c r="D212" s="7">
        <v>0</v>
      </c>
      <c r="E212" s="13"/>
      <c r="F212" s="7"/>
      <c r="G212" s="13"/>
      <c r="H212" s="7"/>
      <c r="I212" s="13"/>
      <c r="J212" s="7"/>
      <c r="K212" s="13"/>
      <c r="L212" s="7"/>
      <c r="M212" s="15"/>
      <c r="N212" s="15" t="s">
        <v>230</v>
      </c>
      <c r="O212" s="15" t="s">
        <v>230</v>
      </c>
      <c r="P212" s="15" t="s">
        <v>230</v>
      </c>
      <c r="AU212" s="14"/>
      <c r="AV212" s="17">
        <v>0</v>
      </c>
      <c r="AW212" s="11" t="s">
        <v>230</v>
      </c>
    </row>
    <row r="213" spans="1:49" ht="28.5" customHeight="1" x14ac:dyDescent="0.3">
      <c r="A213" s="15" t="s">
        <v>230</v>
      </c>
      <c r="B213" s="15" t="s">
        <v>230</v>
      </c>
      <c r="C213" s="15" t="s">
        <v>230</v>
      </c>
      <c r="D213" s="7">
        <v>0</v>
      </c>
      <c r="E213" s="13"/>
      <c r="F213" s="7"/>
      <c r="G213" s="13"/>
      <c r="H213" s="7"/>
      <c r="I213" s="13"/>
      <c r="J213" s="7"/>
      <c r="K213" s="13"/>
      <c r="L213" s="7"/>
      <c r="M213" s="15"/>
      <c r="N213" s="15" t="s">
        <v>230</v>
      </c>
      <c r="O213" s="15" t="s">
        <v>230</v>
      </c>
      <c r="P213" s="15" t="s">
        <v>230</v>
      </c>
      <c r="AU213" s="14"/>
      <c r="AV213" s="17">
        <v>0</v>
      </c>
      <c r="AW213" s="11" t="s">
        <v>230</v>
      </c>
    </row>
    <row r="214" spans="1:49" ht="28.5" customHeight="1" x14ac:dyDescent="0.3">
      <c r="A214" s="15" t="s">
        <v>230</v>
      </c>
      <c r="B214" s="15" t="s">
        <v>230</v>
      </c>
      <c r="C214" s="15" t="s">
        <v>230</v>
      </c>
      <c r="D214" s="7">
        <v>0</v>
      </c>
      <c r="E214" s="13"/>
      <c r="F214" s="7"/>
      <c r="G214" s="13"/>
      <c r="H214" s="7"/>
      <c r="I214" s="13"/>
      <c r="J214" s="7"/>
      <c r="K214" s="13"/>
      <c r="L214" s="7"/>
      <c r="M214" s="15"/>
      <c r="N214" s="15" t="s">
        <v>230</v>
      </c>
      <c r="O214" s="15" t="s">
        <v>230</v>
      </c>
      <c r="P214" s="15" t="s">
        <v>230</v>
      </c>
      <c r="AU214" s="14"/>
      <c r="AV214" s="17">
        <v>0</v>
      </c>
      <c r="AW214" s="11" t="s">
        <v>230</v>
      </c>
    </row>
    <row r="215" spans="1:49" ht="28.5" customHeight="1" x14ac:dyDescent="0.3">
      <c r="A215" s="15" t="s">
        <v>230</v>
      </c>
      <c r="B215" s="15" t="s">
        <v>230</v>
      </c>
      <c r="C215" s="15" t="s">
        <v>230</v>
      </c>
      <c r="D215" s="7">
        <v>0</v>
      </c>
      <c r="E215" s="13"/>
      <c r="F215" s="7"/>
      <c r="G215" s="13"/>
      <c r="H215" s="7"/>
      <c r="I215" s="13"/>
      <c r="J215" s="7"/>
      <c r="K215" s="13"/>
      <c r="L215" s="7"/>
      <c r="M215" s="15"/>
      <c r="N215" s="15" t="s">
        <v>230</v>
      </c>
      <c r="O215" s="15" t="s">
        <v>230</v>
      </c>
      <c r="P215" s="15" t="s">
        <v>230</v>
      </c>
      <c r="AU215" s="14"/>
      <c r="AV215" s="17">
        <v>0</v>
      </c>
      <c r="AW215" s="11" t="s">
        <v>230</v>
      </c>
    </row>
    <row r="216" spans="1:49" ht="28.5" customHeight="1" x14ac:dyDescent="0.3">
      <c r="A216" s="15" t="s">
        <v>230</v>
      </c>
      <c r="B216" s="15" t="s">
        <v>230</v>
      </c>
      <c r="C216" s="15" t="s">
        <v>230</v>
      </c>
      <c r="D216" s="7">
        <v>0</v>
      </c>
      <c r="E216" s="13"/>
      <c r="F216" s="7"/>
      <c r="G216" s="13"/>
      <c r="H216" s="7"/>
      <c r="I216" s="13"/>
      <c r="J216" s="7"/>
      <c r="K216" s="13"/>
      <c r="L216" s="7"/>
      <c r="M216" s="15"/>
      <c r="N216" s="15" t="s">
        <v>230</v>
      </c>
      <c r="O216" s="15" t="s">
        <v>230</v>
      </c>
      <c r="P216" s="15" t="s">
        <v>230</v>
      </c>
      <c r="AU216" s="14"/>
      <c r="AV216" s="17">
        <v>0</v>
      </c>
      <c r="AW216" s="11" t="s">
        <v>230</v>
      </c>
    </row>
    <row r="217" spans="1:49" ht="28.5" customHeight="1" x14ac:dyDescent="0.3">
      <c r="A217" s="15" t="s">
        <v>230</v>
      </c>
      <c r="B217" s="15" t="s">
        <v>230</v>
      </c>
      <c r="C217" s="15" t="s">
        <v>230</v>
      </c>
      <c r="D217" s="7">
        <v>0</v>
      </c>
      <c r="E217" s="13"/>
      <c r="F217" s="7"/>
      <c r="G217" s="13"/>
      <c r="H217" s="7"/>
      <c r="I217" s="13"/>
      <c r="J217" s="7"/>
      <c r="K217" s="13"/>
      <c r="L217" s="7"/>
      <c r="M217" s="15"/>
      <c r="N217" s="15" t="s">
        <v>230</v>
      </c>
      <c r="O217" s="15" t="s">
        <v>230</v>
      </c>
      <c r="P217" s="15" t="s">
        <v>230</v>
      </c>
      <c r="AU217" s="14"/>
      <c r="AV217" s="17">
        <v>0</v>
      </c>
      <c r="AW217" s="11" t="s">
        <v>230</v>
      </c>
    </row>
    <row r="218" spans="1:49" ht="28.5" customHeight="1" x14ac:dyDescent="0.3">
      <c r="A218" s="15" t="s">
        <v>230</v>
      </c>
      <c r="B218" s="15" t="s">
        <v>230</v>
      </c>
      <c r="C218" s="15" t="s">
        <v>230</v>
      </c>
      <c r="D218" s="7">
        <v>0</v>
      </c>
      <c r="E218" s="13"/>
      <c r="F218" s="7"/>
      <c r="G218" s="13"/>
      <c r="H218" s="7"/>
      <c r="I218" s="13"/>
      <c r="J218" s="7"/>
      <c r="K218" s="13"/>
      <c r="L218" s="7"/>
      <c r="M218" s="15"/>
      <c r="N218" s="15" t="s">
        <v>230</v>
      </c>
      <c r="O218" s="15" t="s">
        <v>230</v>
      </c>
      <c r="P218" s="15" t="s">
        <v>230</v>
      </c>
      <c r="AU218" s="14"/>
      <c r="AV218" s="17">
        <v>0</v>
      </c>
      <c r="AW218" s="11" t="s">
        <v>230</v>
      </c>
    </row>
    <row r="219" spans="1:49" ht="28.5" customHeight="1" x14ac:dyDescent="0.3">
      <c r="A219" s="15" t="s">
        <v>230</v>
      </c>
      <c r="B219" s="15" t="s">
        <v>230</v>
      </c>
      <c r="C219" s="15" t="s">
        <v>230</v>
      </c>
      <c r="D219" s="7">
        <v>0</v>
      </c>
      <c r="E219" s="13"/>
      <c r="F219" s="7"/>
      <c r="G219" s="13"/>
      <c r="H219" s="7"/>
      <c r="I219" s="13"/>
      <c r="J219" s="7"/>
      <c r="K219" s="13"/>
      <c r="L219" s="7"/>
      <c r="M219" s="15"/>
      <c r="N219" s="15" t="s">
        <v>230</v>
      </c>
      <c r="O219" s="15" t="s">
        <v>230</v>
      </c>
      <c r="P219" s="15" t="s">
        <v>230</v>
      </c>
      <c r="AU219" s="14"/>
      <c r="AV219" s="17">
        <v>0</v>
      </c>
      <c r="AW219" s="11" t="s">
        <v>230</v>
      </c>
    </row>
    <row r="220" spans="1:49" ht="28.5" customHeight="1" x14ac:dyDescent="0.3">
      <c r="A220" s="15" t="s">
        <v>230</v>
      </c>
      <c r="B220" s="15" t="s">
        <v>230</v>
      </c>
      <c r="C220" s="15" t="s">
        <v>230</v>
      </c>
      <c r="D220" s="7">
        <v>0</v>
      </c>
      <c r="E220" s="13"/>
      <c r="F220" s="7"/>
      <c r="G220" s="13"/>
      <c r="H220" s="7"/>
      <c r="I220" s="13"/>
      <c r="J220" s="7"/>
      <c r="K220" s="13"/>
      <c r="L220" s="7"/>
      <c r="M220" s="15"/>
      <c r="N220" s="15" t="s">
        <v>230</v>
      </c>
      <c r="O220" s="15" t="s">
        <v>230</v>
      </c>
      <c r="P220" s="15" t="s">
        <v>230</v>
      </c>
      <c r="AU220" s="14"/>
      <c r="AV220" s="17">
        <v>0</v>
      </c>
      <c r="AW220" s="11" t="s">
        <v>230</v>
      </c>
    </row>
    <row r="221" spans="1:49" ht="28.5" customHeight="1" x14ac:dyDescent="0.3">
      <c r="A221" s="15" t="s">
        <v>230</v>
      </c>
      <c r="B221" s="15" t="s">
        <v>230</v>
      </c>
      <c r="C221" s="15" t="s">
        <v>230</v>
      </c>
      <c r="D221" s="7">
        <v>0</v>
      </c>
      <c r="E221" s="13"/>
      <c r="F221" s="7"/>
      <c r="G221" s="13"/>
      <c r="H221" s="7"/>
      <c r="I221" s="13"/>
      <c r="J221" s="7"/>
      <c r="K221" s="13"/>
      <c r="L221" s="7"/>
      <c r="M221" s="15"/>
      <c r="N221" s="15" t="s">
        <v>230</v>
      </c>
      <c r="O221" s="15" t="s">
        <v>230</v>
      </c>
      <c r="P221" s="15" t="s">
        <v>230</v>
      </c>
      <c r="AU221" s="14"/>
      <c r="AV221" s="17">
        <v>0</v>
      </c>
      <c r="AW221" s="11" t="s">
        <v>230</v>
      </c>
    </row>
    <row r="222" spans="1:49" ht="28.5" customHeight="1" x14ac:dyDescent="0.3">
      <c r="A222" s="15" t="s">
        <v>230</v>
      </c>
      <c r="B222" s="15" t="s">
        <v>230</v>
      </c>
      <c r="C222" s="15" t="s">
        <v>230</v>
      </c>
      <c r="D222" s="7">
        <v>0</v>
      </c>
      <c r="E222" s="13"/>
      <c r="F222" s="7"/>
      <c r="G222" s="13"/>
      <c r="H222" s="7"/>
      <c r="I222" s="13"/>
      <c r="J222" s="7"/>
      <c r="K222" s="13"/>
      <c r="L222" s="7"/>
      <c r="M222" s="15"/>
      <c r="N222" s="15" t="s">
        <v>230</v>
      </c>
      <c r="O222" s="15" t="s">
        <v>230</v>
      </c>
      <c r="P222" s="15" t="s">
        <v>230</v>
      </c>
      <c r="AU222" s="14"/>
      <c r="AV222" s="17">
        <v>0</v>
      </c>
      <c r="AW222" s="11" t="s">
        <v>230</v>
      </c>
    </row>
    <row r="223" spans="1:49" ht="28.5" customHeight="1" x14ac:dyDescent="0.3">
      <c r="A223" s="15" t="s">
        <v>230</v>
      </c>
      <c r="B223" s="15" t="s">
        <v>230</v>
      </c>
      <c r="C223" s="15" t="s">
        <v>230</v>
      </c>
      <c r="D223" s="7">
        <v>0</v>
      </c>
      <c r="E223" s="13"/>
      <c r="F223" s="7"/>
      <c r="G223" s="13"/>
      <c r="H223" s="7"/>
      <c r="I223" s="13"/>
      <c r="J223" s="7"/>
      <c r="K223" s="13"/>
      <c r="L223" s="7"/>
      <c r="M223" s="15"/>
      <c r="N223" s="15" t="s">
        <v>230</v>
      </c>
      <c r="O223" s="15" t="s">
        <v>230</v>
      </c>
      <c r="P223" s="15" t="s">
        <v>230</v>
      </c>
      <c r="AU223" s="14"/>
      <c r="AV223" s="17">
        <v>0</v>
      </c>
      <c r="AW223" s="11" t="s">
        <v>230</v>
      </c>
    </row>
    <row r="224" spans="1:49" ht="28.5" customHeight="1" x14ac:dyDescent="0.3">
      <c r="A224" s="15" t="s">
        <v>230</v>
      </c>
      <c r="B224" s="15" t="s">
        <v>230</v>
      </c>
      <c r="C224" s="15" t="s">
        <v>230</v>
      </c>
      <c r="D224" s="7">
        <v>0</v>
      </c>
      <c r="E224" s="13"/>
      <c r="F224" s="7"/>
      <c r="G224" s="13"/>
      <c r="H224" s="7"/>
      <c r="I224" s="13"/>
      <c r="J224" s="7"/>
      <c r="K224" s="13"/>
      <c r="L224" s="7"/>
      <c r="M224" s="15"/>
      <c r="N224" s="15" t="s">
        <v>230</v>
      </c>
      <c r="O224" s="15" t="s">
        <v>230</v>
      </c>
      <c r="P224" s="15" t="s">
        <v>230</v>
      </c>
      <c r="AU224" s="14"/>
      <c r="AV224" s="17">
        <v>0</v>
      </c>
      <c r="AW224" s="11" t="s">
        <v>230</v>
      </c>
    </row>
    <row r="225" spans="1:51" ht="28.5" customHeight="1" x14ac:dyDescent="0.3">
      <c r="A225" s="15" t="s">
        <v>230</v>
      </c>
      <c r="B225" s="15" t="s">
        <v>230</v>
      </c>
      <c r="C225" s="15" t="s">
        <v>230</v>
      </c>
      <c r="D225" s="7">
        <v>0</v>
      </c>
      <c r="E225" s="13"/>
      <c r="F225" s="7"/>
      <c r="G225" s="13"/>
      <c r="H225" s="7"/>
      <c r="I225" s="13"/>
      <c r="J225" s="7"/>
      <c r="K225" s="13"/>
      <c r="L225" s="7"/>
      <c r="M225" s="15"/>
      <c r="N225" s="15" t="s">
        <v>230</v>
      </c>
      <c r="O225" s="15" t="s">
        <v>230</v>
      </c>
      <c r="P225" s="15" t="s">
        <v>230</v>
      </c>
      <c r="AU225" s="14"/>
      <c r="AV225" s="17">
        <v>0</v>
      </c>
      <c r="AW225" s="11" t="s">
        <v>230</v>
      </c>
    </row>
    <row r="226" spans="1:51" ht="28.5" customHeight="1" x14ac:dyDescent="0.3">
      <c r="A226" s="15" t="s">
        <v>230</v>
      </c>
      <c r="B226" s="15" t="s">
        <v>230</v>
      </c>
      <c r="C226" s="15" t="s">
        <v>230</v>
      </c>
      <c r="D226" s="7">
        <v>0</v>
      </c>
      <c r="E226" s="13"/>
      <c r="F226" s="7"/>
      <c r="G226" s="13"/>
      <c r="H226" s="7"/>
      <c r="I226" s="13"/>
      <c r="J226" s="7"/>
      <c r="K226" s="13"/>
      <c r="L226" s="7"/>
      <c r="M226" s="15"/>
      <c r="N226" s="15" t="s">
        <v>230</v>
      </c>
      <c r="O226" s="15" t="s">
        <v>230</v>
      </c>
      <c r="P226" s="15" t="s">
        <v>230</v>
      </c>
      <c r="AU226" s="14"/>
      <c r="AV226" s="17">
        <v>0</v>
      </c>
      <c r="AW226" s="11" t="s">
        <v>230</v>
      </c>
    </row>
    <row r="227" spans="1:51" ht="28.5" customHeight="1" x14ac:dyDescent="0.3">
      <c r="A227" s="15" t="s">
        <v>230</v>
      </c>
      <c r="B227" s="15" t="s">
        <v>230</v>
      </c>
      <c r="C227" s="15" t="s">
        <v>230</v>
      </c>
      <c r="D227" s="7">
        <v>0</v>
      </c>
      <c r="E227" s="13"/>
      <c r="F227" s="7"/>
      <c r="G227" s="13"/>
      <c r="H227" s="7"/>
      <c r="I227" s="13"/>
      <c r="J227" s="7"/>
      <c r="K227" s="13"/>
      <c r="L227" s="7"/>
      <c r="M227" s="15"/>
      <c r="N227" s="15" t="s">
        <v>230</v>
      </c>
      <c r="O227" s="15" t="s">
        <v>230</v>
      </c>
      <c r="P227" s="15" t="s">
        <v>230</v>
      </c>
      <c r="AU227" s="14"/>
      <c r="AV227" s="17">
        <v>0</v>
      </c>
      <c r="AW227" s="11" t="s">
        <v>230</v>
      </c>
    </row>
    <row r="228" spans="1:51" ht="28.5" customHeight="1" x14ac:dyDescent="0.3">
      <c r="A228" s="15" t="s">
        <v>230</v>
      </c>
      <c r="B228" s="15" t="s">
        <v>230</v>
      </c>
      <c r="C228" s="15" t="s">
        <v>230</v>
      </c>
      <c r="D228" s="7">
        <v>0</v>
      </c>
      <c r="E228" s="13"/>
      <c r="F228" s="7"/>
      <c r="G228" s="13"/>
      <c r="H228" s="7"/>
      <c r="I228" s="13"/>
      <c r="J228" s="7"/>
      <c r="K228" s="13"/>
      <c r="L228" s="7"/>
      <c r="M228" s="15"/>
      <c r="N228" s="15" t="s">
        <v>230</v>
      </c>
      <c r="O228" s="15" t="s">
        <v>230</v>
      </c>
      <c r="P228" s="15" t="s">
        <v>230</v>
      </c>
      <c r="AU228" s="14"/>
      <c r="AV228" s="17">
        <v>0</v>
      </c>
      <c r="AW228" s="11" t="s">
        <v>230</v>
      </c>
    </row>
    <row r="229" spans="1:51" ht="28.5" customHeight="1" x14ac:dyDescent="0.3">
      <c r="A229" s="15" t="s">
        <v>41</v>
      </c>
      <c r="B229" s="15" t="s">
        <v>230</v>
      </c>
      <c r="C229" s="15" t="s">
        <v>230</v>
      </c>
      <c r="D229" s="15" t="s">
        <v>230</v>
      </c>
      <c r="E229" s="6"/>
      <c r="F229" s="7"/>
      <c r="G229" s="7"/>
      <c r="H229" s="7"/>
      <c r="I229" s="7"/>
      <c r="J229" s="7"/>
      <c r="K229" s="5"/>
      <c r="L229" s="7"/>
      <c r="M229" s="15"/>
      <c r="AW229" s="15" t="s">
        <v>230</v>
      </c>
    </row>
    <row r="230" spans="1:51" ht="28.5" customHeight="1" x14ac:dyDescent="0.3">
      <c r="A230" s="12" t="s">
        <v>286</v>
      </c>
      <c r="B230" s="15" t="s">
        <v>68</v>
      </c>
      <c r="C230" s="15"/>
      <c r="D230" s="15" t="s">
        <v>230</v>
      </c>
      <c r="E230" s="15"/>
      <c r="F230" s="15"/>
      <c r="G230" s="15"/>
      <c r="H230" s="15"/>
      <c r="I230" s="15"/>
      <c r="J230" s="15"/>
      <c r="K230" s="15"/>
      <c r="L230" s="15"/>
      <c r="M230" s="15"/>
      <c r="N230" s="1" t="s">
        <v>230</v>
      </c>
      <c r="Q230" s="14" t="s">
        <v>166</v>
      </c>
      <c r="R230" s="17">
        <v>1300000</v>
      </c>
      <c r="S230" s="17">
        <v>0</v>
      </c>
      <c r="AH230" s="14"/>
      <c r="AW230" s="15" t="s">
        <v>230</v>
      </c>
    </row>
    <row r="231" spans="1:51" ht="28.5" customHeight="1" x14ac:dyDescent="0.3">
      <c r="A231" s="15" t="s">
        <v>223</v>
      </c>
      <c r="B231" s="16" t="s">
        <v>287</v>
      </c>
      <c r="C231" s="15" t="s">
        <v>279</v>
      </c>
      <c r="D231" s="4">
        <v>5</v>
      </c>
      <c r="E231" s="13"/>
      <c r="F231" s="7"/>
      <c r="G231" s="13"/>
      <c r="H231" s="7"/>
      <c r="I231" s="13"/>
      <c r="J231" s="7"/>
      <c r="K231" s="13"/>
      <c r="L231" s="7"/>
      <c r="M231" s="16"/>
      <c r="N231" s="8" t="str">
        <f>HYPERLINK("#일위대가목록!A19", "Z000000000000009")</f>
        <v>Z000000000000009</v>
      </c>
      <c r="O231" s="14" t="s">
        <v>230</v>
      </c>
      <c r="P231" s="14" t="s">
        <v>230</v>
      </c>
      <c r="Q231" s="14" t="s">
        <v>166</v>
      </c>
      <c r="R231" s="17">
        <v>1300000</v>
      </c>
      <c r="S231" s="17">
        <v>10</v>
      </c>
      <c r="T231" s="14" t="s">
        <v>256</v>
      </c>
      <c r="U231" s="14" t="s">
        <v>135</v>
      </c>
      <c r="V231" s="14" t="s">
        <v>135</v>
      </c>
      <c r="W231" s="14" t="s">
        <v>230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>
        <v>0</v>
      </c>
      <c r="AI231" s="17">
        <v>46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7">
        <v>0</v>
      </c>
      <c r="AU231" s="14"/>
      <c r="AV231" s="17">
        <v>100</v>
      </c>
      <c r="AW231" s="11" t="s">
        <v>98</v>
      </c>
      <c r="AX231" s="10" t="s">
        <v>230</v>
      </c>
      <c r="AY231" s="9" t="str">
        <f>HYPERLINK("#일위대가목록!A19", "▶바로가기")</f>
        <v>▶바로가기</v>
      </c>
    </row>
    <row r="232" spans="1:51" ht="28.5" customHeight="1" x14ac:dyDescent="0.3">
      <c r="A232" s="15" t="s">
        <v>176</v>
      </c>
      <c r="B232" s="16" t="s">
        <v>319</v>
      </c>
      <c r="C232" s="15" t="s">
        <v>323</v>
      </c>
      <c r="D232" s="4">
        <v>5.97</v>
      </c>
      <c r="E232" s="13"/>
      <c r="F232" s="7"/>
      <c r="G232" s="13"/>
      <c r="H232" s="7"/>
      <c r="I232" s="13"/>
      <c r="J232" s="7"/>
      <c r="K232" s="13"/>
      <c r="L232" s="7"/>
      <c r="M232" s="16"/>
      <c r="N232" s="8" t="str">
        <f>HYPERLINK("#중기단가산출서!A236", "CMZ350000200")</f>
        <v>CMZ350000200</v>
      </c>
      <c r="O232" s="14" t="s">
        <v>230</v>
      </c>
      <c r="P232" s="14" t="s">
        <v>230</v>
      </c>
      <c r="Q232" s="14" t="s">
        <v>166</v>
      </c>
      <c r="R232" s="17">
        <v>1300000</v>
      </c>
      <c r="S232" s="17">
        <v>25</v>
      </c>
      <c r="T232" s="14" t="s">
        <v>135</v>
      </c>
      <c r="U232" s="14" t="s">
        <v>256</v>
      </c>
      <c r="V232" s="14" t="s">
        <v>135</v>
      </c>
      <c r="W232" s="14" t="s">
        <v>230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0</v>
      </c>
      <c r="AH232" s="17">
        <v>0</v>
      </c>
      <c r="AI232" s="17">
        <v>46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0</v>
      </c>
      <c r="AT232" s="17">
        <v>0</v>
      </c>
      <c r="AU232" s="14" t="s">
        <v>230</v>
      </c>
      <c r="AV232" s="17">
        <v>100</v>
      </c>
      <c r="AW232" s="11" t="s">
        <v>291</v>
      </c>
      <c r="AX232" s="10" t="s">
        <v>230</v>
      </c>
      <c r="AY232" s="9" t="str">
        <f>HYPERLINK("#중기단가산출서!A236", "▶바로가기")</f>
        <v>▶바로가기</v>
      </c>
    </row>
    <row r="233" spans="1:51" ht="28.5" customHeight="1" x14ac:dyDescent="0.3">
      <c r="A233" s="15" t="s">
        <v>13</v>
      </c>
      <c r="B233" s="16" t="s">
        <v>202</v>
      </c>
      <c r="C233" s="15" t="s">
        <v>16</v>
      </c>
      <c r="D233" s="4">
        <v>0.249</v>
      </c>
      <c r="E233" s="13"/>
      <c r="F233" s="7"/>
      <c r="G233" s="13"/>
      <c r="H233" s="7"/>
      <c r="I233" s="13"/>
      <c r="J233" s="7"/>
      <c r="K233" s="13"/>
      <c r="L233" s="7"/>
      <c r="M233" s="16"/>
      <c r="N233" s="8" t="str">
        <f>HYPERLINK("#일위대가목록!A20", "CDDE00020301")</f>
        <v>CDDE00020301</v>
      </c>
      <c r="O233" s="14" t="s">
        <v>230</v>
      </c>
      <c r="P233" s="14" t="s">
        <v>230</v>
      </c>
      <c r="Q233" s="14" t="s">
        <v>166</v>
      </c>
      <c r="R233" s="17">
        <v>1300000</v>
      </c>
      <c r="S233" s="17">
        <v>30</v>
      </c>
      <c r="T233" s="14" t="s">
        <v>256</v>
      </c>
      <c r="U233" s="14" t="s">
        <v>135</v>
      </c>
      <c r="V233" s="14" t="s">
        <v>135</v>
      </c>
      <c r="W233" s="14" t="s">
        <v>230</v>
      </c>
      <c r="X233" s="17">
        <v>0</v>
      </c>
      <c r="Y233" s="17">
        <v>0</v>
      </c>
      <c r="Z233" s="17">
        <v>0</v>
      </c>
      <c r="AA233" s="17">
        <v>0</v>
      </c>
      <c r="AB233" s="17">
        <v>0</v>
      </c>
      <c r="AC233" s="17">
        <v>0</v>
      </c>
      <c r="AD233" s="17">
        <v>0</v>
      </c>
      <c r="AE233" s="17">
        <v>0</v>
      </c>
      <c r="AF233" s="17">
        <v>0</v>
      </c>
      <c r="AG233" s="17">
        <v>0</v>
      </c>
      <c r="AH233" s="17">
        <v>0</v>
      </c>
      <c r="AI233" s="17">
        <v>46</v>
      </c>
      <c r="AJ233" s="17">
        <v>0</v>
      </c>
      <c r="AK233" s="17">
        <v>0</v>
      </c>
      <c r="AL233" s="17">
        <v>0</v>
      </c>
      <c r="AM233" s="17">
        <v>0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0</v>
      </c>
      <c r="AT233" s="17">
        <v>0</v>
      </c>
      <c r="AU233" s="14"/>
      <c r="AV233" s="17">
        <v>100</v>
      </c>
      <c r="AW233" s="11" t="s">
        <v>43</v>
      </c>
      <c r="AX233" s="10" t="s">
        <v>230</v>
      </c>
      <c r="AY233" s="9" t="str">
        <f>HYPERLINK("#일위대가목록!A20", "▶바로가기")</f>
        <v>▶바로가기</v>
      </c>
    </row>
    <row r="234" spans="1:51" ht="28.5" customHeight="1" x14ac:dyDescent="0.3">
      <c r="A234" s="15" t="s">
        <v>230</v>
      </c>
      <c r="B234" s="15" t="s">
        <v>230</v>
      </c>
      <c r="C234" s="15" t="s">
        <v>230</v>
      </c>
      <c r="D234" s="7">
        <v>0</v>
      </c>
      <c r="E234" s="13"/>
      <c r="F234" s="7"/>
      <c r="G234" s="13"/>
      <c r="H234" s="7"/>
      <c r="I234" s="13"/>
      <c r="J234" s="7"/>
      <c r="K234" s="13"/>
      <c r="L234" s="7"/>
      <c r="M234" s="15"/>
      <c r="N234" s="15" t="s">
        <v>230</v>
      </c>
      <c r="O234" s="15" t="s">
        <v>230</v>
      </c>
      <c r="P234" s="15" t="s">
        <v>230</v>
      </c>
      <c r="AU234" s="14"/>
      <c r="AV234" s="17">
        <v>0</v>
      </c>
      <c r="AW234" s="11" t="s">
        <v>230</v>
      </c>
    </row>
    <row r="235" spans="1:51" ht="28.5" customHeight="1" x14ac:dyDescent="0.3">
      <c r="A235" s="15" t="s">
        <v>230</v>
      </c>
      <c r="B235" s="15" t="s">
        <v>230</v>
      </c>
      <c r="C235" s="15" t="s">
        <v>230</v>
      </c>
      <c r="D235" s="7">
        <v>0</v>
      </c>
      <c r="E235" s="13"/>
      <c r="F235" s="7"/>
      <c r="G235" s="13"/>
      <c r="H235" s="7"/>
      <c r="I235" s="13"/>
      <c r="J235" s="7"/>
      <c r="K235" s="13"/>
      <c r="L235" s="7"/>
      <c r="M235" s="15"/>
      <c r="N235" s="15" t="s">
        <v>230</v>
      </c>
      <c r="O235" s="15" t="s">
        <v>230</v>
      </c>
      <c r="P235" s="15" t="s">
        <v>230</v>
      </c>
      <c r="AU235" s="14"/>
      <c r="AV235" s="17">
        <v>0</v>
      </c>
      <c r="AW235" s="11" t="s">
        <v>230</v>
      </c>
    </row>
    <row r="236" spans="1:51" ht="28.5" customHeight="1" x14ac:dyDescent="0.3">
      <c r="A236" s="15" t="s">
        <v>230</v>
      </c>
      <c r="B236" s="15" t="s">
        <v>230</v>
      </c>
      <c r="C236" s="15" t="s">
        <v>230</v>
      </c>
      <c r="D236" s="7">
        <v>0</v>
      </c>
      <c r="E236" s="13"/>
      <c r="F236" s="7"/>
      <c r="G236" s="13"/>
      <c r="H236" s="7"/>
      <c r="I236" s="13"/>
      <c r="J236" s="7"/>
      <c r="K236" s="13"/>
      <c r="L236" s="7"/>
      <c r="M236" s="15"/>
      <c r="N236" s="15" t="s">
        <v>230</v>
      </c>
      <c r="O236" s="15" t="s">
        <v>230</v>
      </c>
      <c r="P236" s="15" t="s">
        <v>230</v>
      </c>
      <c r="AU236" s="14"/>
      <c r="AV236" s="17">
        <v>0</v>
      </c>
      <c r="AW236" s="11" t="s">
        <v>230</v>
      </c>
    </row>
    <row r="237" spans="1:51" ht="28.5" customHeight="1" x14ac:dyDescent="0.3">
      <c r="A237" s="15" t="s">
        <v>230</v>
      </c>
      <c r="B237" s="15" t="s">
        <v>230</v>
      </c>
      <c r="C237" s="15" t="s">
        <v>230</v>
      </c>
      <c r="D237" s="7">
        <v>0</v>
      </c>
      <c r="E237" s="13"/>
      <c r="F237" s="7"/>
      <c r="G237" s="13"/>
      <c r="H237" s="7"/>
      <c r="I237" s="13"/>
      <c r="J237" s="7"/>
      <c r="K237" s="13"/>
      <c r="L237" s="7"/>
      <c r="M237" s="15"/>
      <c r="N237" s="15" t="s">
        <v>230</v>
      </c>
      <c r="O237" s="15" t="s">
        <v>230</v>
      </c>
      <c r="P237" s="15" t="s">
        <v>230</v>
      </c>
      <c r="AU237" s="14"/>
      <c r="AV237" s="17">
        <v>0</v>
      </c>
      <c r="AW237" s="11" t="s">
        <v>230</v>
      </c>
    </row>
    <row r="238" spans="1:51" ht="28.5" customHeight="1" x14ac:dyDescent="0.3">
      <c r="A238" s="15" t="s">
        <v>230</v>
      </c>
      <c r="B238" s="15" t="s">
        <v>230</v>
      </c>
      <c r="C238" s="15" t="s">
        <v>230</v>
      </c>
      <c r="D238" s="7">
        <v>0</v>
      </c>
      <c r="E238" s="13"/>
      <c r="F238" s="7"/>
      <c r="G238" s="13"/>
      <c r="H238" s="7"/>
      <c r="I238" s="13"/>
      <c r="J238" s="7"/>
      <c r="K238" s="13"/>
      <c r="L238" s="7"/>
      <c r="M238" s="15"/>
      <c r="N238" s="15" t="s">
        <v>230</v>
      </c>
      <c r="O238" s="15" t="s">
        <v>230</v>
      </c>
      <c r="P238" s="15" t="s">
        <v>230</v>
      </c>
      <c r="AU238" s="14"/>
      <c r="AV238" s="17">
        <v>0</v>
      </c>
      <c r="AW238" s="11" t="s">
        <v>230</v>
      </c>
    </row>
    <row r="239" spans="1:51" ht="28.5" customHeight="1" x14ac:dyDescent="0.3">
      <c r="A239" s="15" t="s">
        <v>230</v>
      </c>
      <c r="B239" s="15" t="s">
        <v>230</v>
      </c>
      <c r="C239" s="15" t="s">
        <v>230</v>
      </c>
      <c r="D239" s="7">
        <v>0</v>
      </c>
      <c r="E239" s="13"/>
      <c r="F239" s="7"/>
      <c r="G239" s="13"/>
      <c r="H239" s="7"/>
      <c r="I239" s="13"/>
      <c r="J239" s="7"/>
      <c r="K239" s="13"/>
      <c r="L239" s="7"/>
      <c r="M239" s="15"/>
      <c r="N239" s="15" t="s">
        <v>230</v>
      </c>
      <c r="O239" s="15" t="s">
        <v>230</v>
      </c>
      <c r="P239" s="15" t="s">
        <v>230</v>
      </c>
      <c r="AU239" s="14"/>
      <c r="AV239" s="17">
        <v>0</v>
      </c>
      <c r="AW239" s="11" t="s">
        <v>230</v>
      </c>
    </row>
    <row r="240" spans="1:51" ht="28.5" customHeight="1" x14ac:dyDescent="0.3">
      <c r="A240" s="15" t="s">
        <v>230</v>
      </c>
      <c r="B240" s="15" t="s">
        <v>230</v>
      </c>
      <c r="C240" s="15" t="s">
        <v>230</v>
      </c>
      <c r="D240" s="7">
        <v>0</v>
      </c>
      <c r="E240" s="13"/>
      <c r="F240" s="7"/>
      <c r="G240" s="13"/>
      <c r="H240" s="7"/>
      <c r="I240" s="13"/>
      <c r="J240" s="7"/>
      <c r="K240" s="13"/>
      <c r="L240" s="7"/>
      <c r="M240" s="15"/>
      <c r="N240" s="15" t="s">
        <v>230</v>
      </c>
      <c r="O240" s="15" t="s">
        <v>230</v>
      </c>
      <c r="P240" s="15" t="s">
        <v>230</v>
      </c>
      <c r="AU240" s="14"/>
      <c r="AV240" s="17">
        <v>0</v>
      </c>
      <c r="AW240" s="11" t="s">
        <v>230</v>
      </c>
    </row>
    <row r="241" spans="1:51" ht="28.5" customHeight="1" x14ac:dyDescent="0.3">
      <c r="A241" s="15" t="s">
        <v>230</v>
      </c>
      <c r="B241" s="15" t="s">
        <v>230</v>
      </c>
      <c r="C241" s="15" t="s">
        <v>230</v>
      </c>
      <c r="D241" s="7">
        <v>0</v>
      </c>
      <c r="E241" s="13"/>
      <c r="F241" s="7"/>
      <c r="G241" s="13"/>
      <c r="H241" s="7"/>
      <c r="I241" s="13"/>
      <c r="J241" s="7"/>
      <c r="K241" s="13"/>
      <c r="L241" s="7"/>
      <c r="M241" s="15"/>
      <c r="N241" s="15" t="s">
        <v>230</v>
      </c>
      <c r="O241" s="15" t="s">
        <v>230</v>
      </c>
      <c r="P241" s="15" t="s">
        <v>230</v>
      </c>
      <c r="AU241" s="14"/>
      <c r="AV241" s="17">
        <v>0</v>
      </c>
      <c r="AW241" s="11" t="s">
        <v>230</v>
      </c>
    </row>
    <row r="242" spans="1:51" ht="28.5" customHeight="1" x14ac:dyDescent="0.3">
      <c r="A242" s="15" t="s">
        <v>230</v>
      </c>
      <c r="B242" s="15" t="s">
        <v>230</v>
      </c>
      <c r="C242" s="15" t="s">
        <v>230</v>
      </c>
      <c r="D242" s="7">
        <v>0</v>
      </c>
      <c r="E242" s="13"/>
      <c r="F242" s="7"/>
      <c r="G242" s="13"/>
      <c r="H242" s="7"/>
      <c r="I242" s="13"/>
      <c r="J242" s="7"/>
      <c r="K242" s="13"/>
      <c r="L242" s="7"/>
      <c r="M242" s="15"/>
      <c r="N242" s="15" t="s">
        <v>230</v>
      </c>
      <c r="O242" s="15" t="s">
        <v>230</v>
      </c>
      <c r="P242" s="15" t="s">
        <v>230</v>
      </c>
      <c r="AU242" s="14"/>
      <c r="AV242" s="17">
        <v>0</v>
      </c>
      <c r="AW242" s="11" t="s">
        <v>230</v>
      </c>
    </row>
    <row r="243" spans="1:51" ht="28.5" customHeight="1" x14ac:dyDescent="0.3">
      <c r="A243" s="15" t="s">
        <v>230</v>
      </c>
      <c r="B243" s="15" t="s">
        <v>230</v>
      </c>
      <c r="C243" s="15" t="s">
        <v>230</v>
      </c>
      <c r="D243" s="7">
        <v>0</v>
      </c>
      <c r="E243" s="13"/>
      <c r="F243" s="7"/>
      <c r="G243" s="13"/>
      <c r="H243" s="7"/>
      <c r="I243" s="13"/>
      <c r="J243" s="7"/>
      <c r="K243" s="13"/>
      <c r="L243" s="7"/>
      <c r="M243" s="15"/>
      <c r="N243" s="15" t="s">
        <v>230</v>
      </c>
      <c r="O243" s="15" t="s">
        <v>230</v>
      </c>
      <c r="P243" s="15" t="s">
        <v>230</v>
      </c>
      <c r="AU243" s="14"/>
      <c r="AV243" s="17">
        <v>0</v>
      </c>
      <c r="AW243" s="11" t="s">
        <v>230</v>
      </c>
    </row>
    <row r="244" spans="1:51" ht="28.5" customHeight="1" x14ac:dyDescent="0.3">
      <c r="A244" s="15" t="s">
        <v>230</v>
      </c>
      <c r="B244" s="15" t="s">
        <v>230</v>
      </c>
      <c r="C244" s="15" t="s">
        <v>230</v>
      </c>
      <c r="D244" s="7">
        <v>0</v>
      </c>
      <c r="E244" s="13"/>
      <c r="F244" s="7"/>
      <c r="G244" s="13"/>
      <c r="H244" s="7"/>
      <c r="I244" s="13"/>
      <c r="J244" s="7"/>
      <c r="K244" s="13"/>
      <c r="L244" s="7"/>
      <c r="M244" s="15"/>
      <c r="N244" s="15" t="s">
        <v>230</v>
      </c>
      <c r="O244" s="15" t="s">
        <v>230</v>
      </c>
      <c r="P244" s="15" t="s">
        <v>230</v>
      </c>
      <c r="AU244" s="14"/>
      <c r="AV244" s="17">
        <v>0</v>
      </c>
      <c r="AW244" s="11" t="s">
        <v>230</v>
      </c>
    </row>
    <row r="245" spans="1:51" ht="28.5" customHeight="1" x14ac:dyDescent="0.3">
      <c r="A245" s="15" t="s">
        <v>230</v>
      </c>
      <c r="B245" s="15" t="s">
        <v>230</v>
      </c>
      <c r="C245" s="15" t="s">
        <v>230</v>
      </c>
      <c r="D245" s="7">
        <v>0</v>
      </c>
      <c r="E245" s="13"/>
      <c r="F245" s="7"/>
      <c r="G245" s="13"/>
      <c r="H245" s="7"/>
      <c r="I245" s="13"/>
      <c r="J245" s="7"/>
      <c r="K245" s="13"/>
      <c r="L245" s="7"/>
      <c r="M245" s="15"/>
      <c r="N245" s="15" t="s">
        <v>230</v>
      </c>
      <c r="O245" s="15" t="s">
        <v>230</v>
      </c>
      <c r="P245" s="15" t="s">
        <v>230</v>
      </c>
      <c r="AU245" s="14"/>
      <c r="AV245" s="17">
        <v>0</v>
      </c>
      <c r="AW245" s="11" t="s">
        <v>230</v>
      </c>
    </row>
    <row r="246" spans="1:51" ht="28.5" customHeight="1" x14ac:dyDescent="0.3">
      <c r="A246" s="15" t="s">
        <v>230</v>
      </c>
      <c r="B246" s="15" t="s">
        <v>230</v>
      </c>
      <c r="C246" s="15" t="s">
        <v>230</v>
      </c>
      <c r="D246" s="7">
        <v>0</v>
      </c>
      <c r="E246" s="13"/>
      <c r="F246" s="7"/>
      <c r="G246" s="13"/>
      <c r="H246" s="7"/>
      <c r="I246" s="13"/>
      <c r="J246" s="7"/>
      <c r="K246" s="13"/>
      <c r="L246" s="7"/>
      <c r="M246" s="15"/>
      <c r="N246" s="15" t="s">
        <v>230</v>
      </c>
      <c r="O246" s="15" t="s">
        <v>230</v>
      </c>
      <c r="P246" s="15" t="s">
        <v>230</v>
      </c>
      <c r="AU246" s="14"/>
      <c r="AV246" s="17">
        <v>0</v>
      </c>
      <c r="AW246" s="11" t="s">
        <v>230</v>
      </c>
    </row>
    <row r="247" spans="1:51" ht="28.5" customHeight="1" x14ac:dyDescent="0.3">
      <c r="A247" s="15" t="s">
        <v>230</v>
      </c>
      <c r="B247" s="15" t="s">
        <v>230</v>
      </c>
      <c r="C247" s="15" t="s">
        <v>230</v>
      </c>
      <c r="D247" s="7">
        <v>0</v>
      </c>
      <c r="E247" s="13"/>
      <c r="F247" s="7"/>
      <c r="G247" s="13"/>
      <c r="H247" s="7"/>
      <c r="I247" s="13"/>
      <c r="J247" s="7"/>
      <c r="K247" s="13"/>
      <c r="L247" s="7"/>
      <c r="M247" s="15"/>
      <c r="N247" s="15" t="s">
        <v>230</v>
      </c>
      <c r="O247" s="15" t="s">
        <v>230</v>
      </c>
      <c r="P247" s="15" t="s">
        <v>230</v>
      </c>
      <c r="AU247" s="14"/>
      <c r="AV247" s="17">
        <v>0</v>
      </c>
      <c r="AW247" s="11" t="s">
        <v>230</v>
      </c>
    </row>
    <row r="248" spans="1:51" ht="28.5" customHeight="1" x14ac:dyDescent="0.3">
      <c r="A248" s="15" t="s">
        <v>230</v>
      </c>
      <c r="B248" s="15" t="s">
        <v>230</v>
      </c>
      <c r="C248" s="15" t="s">
        <v>230</v>
      </c>
      <c r="D248" s="7">
        <v>0</v>
      </c>
      <c r="E248" s="13"/>
      <c r="F248" s="7"/>
      <c r="G248" s="13"/>
      <c r="H248" s="7"/>
      <c r="I248" s="13"/>
      <c r="J248" s="7"/>
      <c r="K248" s="13"/>
      <c r="L248" s="7"/>
      <c r="M248" s="15"/>
      <c r="N248" s="15" t="s">
        <v>230</v>
      </c>
      <c r="O248" s="15" t="s">
        <v>230</v>
      </c>
      <c r="P248" s="15" t="s">
        <v>230</v>
      </c>
      <c r="AU248" s="14"/>
      <c r="AV248" s="17">
        <v>0</v>
      </c>
      <c r="AW248" s="11" t="s">
        <v>230</v>
      </c>
    </row>
    <row r="249" spans="1:51" ht="28.5" customHeight="1" x14ac:dyDescent="0.3">
      <c r="A249" s="15" t="s">
        <v>230</v>
      </c>
      <c r="B249" s="15" t="s">
        <v>230</v>
      </c>
      <c r="C249" s="15" t="s">
        <v>230</v>
      </c>
      <c r="D249" s="7">
        <v>0</v>
      </c>
      <c r="E249" s="13"/>
      <c r="F249" s="7"/>
      <c r="G249" s="13"/>
      <c r="H249" s="7"/>
      <c r="I249" s="13"/>
      <c r="J249" s="7"/>
      <c r="K249" s="13"/>
      <c r="L249" s="7"/>
      <c r="M249" s="15"/>
      <c r="N249" s="15" t="s">
        <v>230</v>
      </c>
      <c r="O249" s="15" t="s">
        <v>230</v>
      </c>
      <c r="P249" s="15" t="s">
        <v>230</v>
      </c>
      <c r="AU249" s="14"/>
      <c r="AV249" s="17">
        <v>0</v>
      </c>
      <c r="AW249" s="11" t="s">
        <v>230</v>
      </c>
    </row>
    <row r="250" spans="1:51" ht="28.5" customHeight="1" x14ac:dyDescent="0.3">
      <c r="A250" s="15" t="s">
        <v>230</v>
      </c>
      <c r="B250" s="15" t="s">
        <v>230</v>
      </c>
      <c r="C250" s="15" t="s">
        <v>230</v>
      </c>
      <c r="D250" s="7">
        <v>0</v>
      </c>
      <c r="E250" s="13"/>
      <c r="F250" s="7"/>
      <c r="G250" s="13"/>
      <c r="H250" s="7"/>
      <c r="I250" s="13"/>
      <c r="J250" s="7"/>
      <c r="K250" s="13"/>
      <c r="L250" s="7"/>
      <c r="M250" s="15"/>
      <c r="N250" s="15" t="s">
        <v>230</v>
      </c>
      <c r="O250" s="15" t="s">
        <v>230</v>
      </c>
      <c r="P250" s="15" t="s">
        <v>230</v>
      </c>
      <c r="AU250" s="14"/>
      <c r="AV250" s="17">
        <v>0</v>
      </c>
      <c r="AW250" s="11" t="s">
        <v>230</v>
      </c>
    </row>
    <row r="251" spans="1:51" ht="28.5" customHeight="1" x14ac:dyDescent="0.3">
      <c r="A251" s="15" t="s">
        <v>230</v>
      </c>
      <c r="B251" s="15" t="s">
        <v>230</v>
      </c>
      <c r="C251" s="15" t="s">
        <v>230</v>
      </c>
      <c r="D251" s="7">
        <v>0</v>
      </c>
      <c r="E251" s="13"/>
      <c r="F251" s="7"/>
      <c r="G251" s="13"/>
      <c r="H251" s="7"/>
      <c r="I251" s="13"/>
      <c r="J251" s="7"/>
      <c r="K251" s="13"/>
      <c r="L251" s="7"/>
      <c r="M251" s="15"/>
      <c r="N251" s="15" t="s">
        <v>230</v>
      </c>
      <c r="O251" s="15" t="s">
        <v>230</v>
      </c>
      <c r="P251" s="15" t="s">
        <v>230</v>
      </c>
      <c r="AU251" s="14"/>
      <c r="AV251" s="17">
        <v>0</v>
      </c>
      <c r="AW251" s="11" t="s">
        <v>230</v>
      </c>
    </row>
    <row r="252" spans="1:51" ht="28.5" customHeight="1" x14ac:dyDescent="0.3">
      <c r="A252" s="15" t="s">
        <v>230</v>
      </c>
      <c r="B252" s="15" t="s">
        <v>230</v>
      </c>
      <c r="C252" s="15" t="s">
        <v>230</v>
      </c>
      <c r="D252" s="7">
        <v>0</v>
      </c>
      <c r="E252" s="13"/>
      <c r="F252" s="7"/>
      <c r="G252" s="13"/>
      <c r="H252" s="7"/>
      <c r="I252" s="13"/>
      <c r="J252" s="7"/>
      <c r="K252" s="13"/>
      <c r="L252" s="7"/>
      <c r="M252" s="15"/>
      <c r="N252" s="15" t="s">
        <v>230</v>
      </c>
      <c r="O252" s="15" t="s">
        <v>230</v>
      </c>
      <c r="P252" s="15" t="s">
        <v>230</v>
      </c>
      <c r="AU252" s="14"/>
      <c r="AV252" s="17">
        <v>0</v>
      </c>
      <c r="AW252" s="11" t="s">
        <v>230</v>
      </c>
    </row>
    <row r="253" spans="1:51" ht="28.5" customHeight="1" x14ac:dyDescent="0.3">
      <c r="A253" s="15" t="s">
        <v>230</v>
      </c>
      <c r="B253" s="15" t="s">
        <v>230</v>
      </c>
      <c r="C253" s="15" t="s">
        <v>230</v>
      </c>
      <c r="D253" s="7">
        <v>0</v>
      </c>
      <c r="E253" s="13"/>
      <c r="F253" s="7"/>
      <c r="G253" s="13"/>
      <c r="H253" s="7"/>
      <c r="I253" s="13"/>
      <c r="J253" s="7"/>
      <c r="K253" s="13"/>
      <c r="L253" s="7"/>
      <c r="M253" s="15"/>
      <c r="N253" s="15" t="s">
        <v>230</v>
      </c>
      <c r="O253" s="15" t="s">
        <v>230</v>
      </c>
      <c r="P253" s="15" t="s">
        <v>230</v>
      </c>
      <c r="AU253" s="14"/>
      <c r="AV253" s="17">
        <v>0</v>
      </c>
      <c r="AW253" s="11" t="s">
        <v>230</v>
      </c>
    </row>
    <row r="254" spans="1:51" ht="28.5" customHeight="1" x14ac:dyDescent="0.3">
      <c r="A254" s="15" t="s">
        <v>41</v>
      </c>
      <c r="B254" s="15" t="s">
        <v>230</v>
      </c>
      <c r="C254" s="15" t="s">
        <v>230</v>
      </c>
      <c r="D254" s="15" t="s">
        <v>230</v>
      </c>
      <c r="E254" s="6"/>
      <c r="F254" s="7"/>
      <c r="G254" s="7"/>
      <c r="H254" s="7"/>
      <c r="I254" s="7"/>
      <c r="J254" s="7"/>
      <c r="K254" s="5"/>
      <c r="L254" s="7"/>
      <c r="M254" s="15"/>
      <c r="AW254" s="15" t="s">
        <v>230</v>
      </c>
    </row>
    <row r="255" spans="1:51" ht="28.5" customHeight="1" x14ac:dyDescent="0.3">
      <c r="A255" s="12" t="s">
        <v>64</v>
      </c>
      <c r="B255" s="15" t="s">
        <v>177</v>
      </c>
      <c r="C255" s="15"/>
      <c r="D255" s="15" t="s">
        <v>230</v>
      </c>
      <c r="E255" s="15"/>
      <c r="F255" s="15"/>
      <c r="G255" s="15"/>
      <c r="H255" s="15"/>
      <c r="I255" s="15"/>
      <c r="J255" s="15"/>
      <c r="K255" s="15"/>
      <c r="L255" s="15"/>
      <c r="M255" s="15"/>
      <c r="N255" s="1" t="s">
        <v>230</v>
      </c>
      <c r="Q255" s="14" t="s">
        <v>340</v>
      </c>
      <c r="R255" s="17">
        <v>1400000</v>
      </c>
      <c r="S255" s="17">
        <v>0</v>
      </c>
      <c r="AH255" s="14"/>
      <c r="AW255" s="15" t="s">
        <v>230</v>
      </c>
    </row>
    <row r="256" spans="1:51" ht="28.5" customHeight="1" x14ac:dyDescent="0.3">
      <c r="A256" s="15" t="s">
        <v>181</v>
      </c>
      <c r="B256" s="16" t="s">
        <v>137</v>
      </c>
      <c r="C256" s="15" t="s">
        <v>372</v>
      </c>
      <c r="D256" s="4">
        <v>45.805</v>
      </c>
      <c r="E256" s="13"/>
      <c r="F256" s="7"/>
      <c r="G256" s="13"/>
      <c r="H256" s="7"/>
      <c r="I256" s="13"/>
      <c r="J256" s="7"/>
      <c r="K256" s="13"/>
      <c r="L256" s="7"/>
      <c r="M256" s="16"/>
      <c r="N256" s="8" t="str">
        <f>HYPERLINK("#단가대비표!B80", "E001010115010301")</f>
        <v>E001010115010301</v>
      </c>
      <c r="O256" s="14" t="s">
        <v>230</v>
      </c>
      <c r="P256" s="14" t="s">
        <v>230</v>
      </c>
      <c r="Q256" s="14" t="s">
        <v>340</v>
      </c>
      <c r="R256" s="17">
        <v>1400000</v>
      </c>
      <c r="S256" s="17">
        <v>60</v>
      </c>
      <c r="T256" s="14" t="s">
        <v>135</v>
      </c>
      <c r="U256" s="14" t="s">
        <v>135</v>
      </c>
      <c r="V256" s="14" t="s">
        <v>256</v>
      </c>
      <c r="W256" s="14" t="s">
        <v>230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0</v>
      </c>
      <c r="AG256" s="17">
        <v>0</v>
      </c>
      <c r="AH256" s="17">
        <v>0</v>
      </c>
      <c r="AI256" s="17">
        <v>50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0</v>
      </c>
      <c r="AT256" s="17">
        <v>0</v>
      </c>
      <c r="AU256" s="14" t="s">
        <v>230</v>
      </c>
      <c r="AV256" s="17">
        <v>100</v>
      </c>
      <c r="AW256" s="11" t="s">
        <v>298</v>
      </c>
      <c r="AX256" s="10" t="s">
        <v>230</v>
      </c>
      <c r="AY256" s="9" t="str">
        <f>HYPERLINK("#단가대비표!B80", "▶바로가기")</f>
        <v>▶바로가기</v>
      </c>
    </row>
    <row r="257" spans="1:51" ht="28.5" customHeight="1" x14ac:dyDescent="0.3">
      <c r="A257" s="15" t="s">
        <v>292</v>
      </c>
      <c r="B257" s="16" t="s">
        <v>203</v>
      </c>
      <c r="C257" s="15" t="s">
        <v>372</v>
      </c>
      <c r="D257" s="4">
        <v>19.248999999999999</v>
      </c>
      <c r="E257" s="13"/>
      <c r="F257" s="7"/>
      <c r="G257" s="13"/>
      <c r="H257" s="7"/>
      <c r="I257" s="13"/>
      <c r="J257" s="7"/>
      <c r="K257" s="13"/>
      <c r="L257" s="7"/>
      <c r="M257" s="16"/>
      <c r="N257" s="8" t="str">
        <f>HYPERLINK("#단가대비표!B81", "E001010115010302")</f>
        <v>E001010115010302</v>
      </c>
      <c r="O257" s="14" t="s">
        <v>230</v>
      </c>
      <c r="P257" s="14" t="s">
        <v>230</v>
      </c>
      <c r="Q257" s="14" t="s">
        <v>340</v>
      </c>
      <c r="R257" s="17">
        <v>1400000</v>
      </c>
      <c r="S257" s="17">
        <v>65</v>
      </c>
      <c r="T257" s="14" t="s">
        <v>135</v>
      </c>
      <c r="U257" s="14" t="s">
        <v>135</v>
      </c>
      <c r="V257" s="14" t="s">
        <v>256</v>
      </c>
      <c r="W257" s="14" t="s">
        <v>230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0</v>
      </c>
      <c r="AG257" s="17">
        <v>0</v>
      </c>
      <c r="AH257" s="17">
        <v>0</v>
      </c>
      <c r="AI257" s="17">
        <v>50</v>
      </c>
      <c r="AJ257" s="17">
        <v>0</v>
      </c>
      <c r="AK257" s="17">
        <v>0</v>
      </c>
      <c r="AL257" s="17">
        <v>0</v>
      </c>
      <c r="AM257" s="17">
        <v>0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0</v>
      </c>
      <c r="AU257" s="14" t="s">
        <v>230</v>
      </c>
      <c r="AV257" s="17">
        <v>100</v>
      </c>
      <c r="AW257" s="11" t="s">
        <v>353</v>
      </c>
      <c r="AX257" s="10" t="s">
        <v>230</v>
      </c>
      <c r="AY257" s="9" t="str">
        <f>HYPERLINK("#단가대비표!B81", "▶바로가기")</f>
        <v>▶바로가기</v>
      </c>
    </row>
    <row r="258" spans="1:51" ht="28.5" customHeight="1" x14ac:dyDescent="0.3">
      <c r="A258" s="15" t="s">
        <v>170</v>
      </c>
      <c r="B258" s="16" t="s">
        <v>34</v>
      </c>
      <c r="C258" s="15" t="s">
        <v>372</v>
      </c>
      <c r="D258" s="4">
        <v>30.96</v>
      </c>
      <c r="E258" s="13"/>
      <c r="F258" s="7"/>
      <c r="G258" s="13"/>
      <c r="H258" s="7"/>
      <c r="I258" s="13"/>
      <c r="J258" s="7"/>
      <c r="K258" s="13"/>
      <c r="L258" s="7"/>
      <c r="M258" s="16"/>
      <c r="N258" s="8" t="str">
        <f>HYPERLINK("#단가대비표!B82", "E001010115010303")</f>
        <v>E001010115010303</v>
      </c>
      <c r="O258" s="14" t="s">
        <v>230</v>
      </c>
      <c r="P258" s="14" t="s">
        <v>230</v>
      </c>
      <c r="Q258" s="14" t="s">
        <v>340</v>
      </c>
      <c r="R258" s="17">
        <v>1400000</v>
      </c>
      <c r="S258" s="17">
        <v>70</v>
      </c>
      <c r="T258" s="14" t="s">
        <v>135</v>
      </c>
      <c r="U258" s="14" t="s">
        <v>135</v>
      </c>
      <c r="V258" s="14" t="s">
        <v>256</v>
      </c>
      <c r="W258" s="14" t="s">
        <v>230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50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7">
        <v>0</v>
      </c>
      <c r="AU258" s="14" t="s">
        <v>230</v>
      </c>
      <c r="AV258" s="17">
        <v>100</v>
      </c>
      <c r="AW258" s="11" t="s">
        <v>211</v>
      </c>
      <c r="AX258" s="10" t="s">
        <v>230</v>
      </c>
      <c r="AY258" s="9" t="str">
        <f>HYPERLINK("#단가대비표!B82", "▶바로가기")</f>
        <v>▶바로가기</v>
      </c>
    </row>
    <row r="259" spans="1:51" ht="28.5" customHeight="1" x14ac:dyDescent="0.3">
      <c r="A259" s="15" t="s">
        <v>182</v>
      </c>
      <c r="B259" s="16" t="s">
        <v>331</v>
      </c>
      <c r="C259" s="15" t="s">
        <v>372</v>
      </c>
      <c r="D259" s="4">
        <v>96.013999999999996</v>
      </c>
      <c r="E259" s="13"/>
      <c r="F259" s="7"/>
      <c r="G259" s="13"/>
      <c r="H259" s="7"/>
      <c r="I259" s="13"/>
      <c r="J259" s="7"/>
      <c r="K259" s="13"/>
      <c r="L259" s="7"/>
      <c r="M259" s="16"/>
      <c r="N259" s="8" t="str">
        <f>HYPERLINK("#단가대비표!B84", "E001010115110621")</f>
        <v>E001010115110621</v>
      </c>
      <c r="O259" s="14" t="s">
        <v>230</v>
      </c>
      <c r="P259" s="14" t="s">
        <v>230</v>
      </c>
      <c r="Q259" s="14" t="s">
        <v>340</v>
      </c>
      <c r="R259" s="17">
        <v>1400000</v>
      </c>
      <c r="S259" s="17">
        <v>90</v>
      </c>
      <c r="T259" s="14" t="s">
        <v>135</v>
      </c>
      <c r="U259" s="14" t="s">
        <v>135</v>
      </c>
      <c r="V259" s="14" t="s">
        <v>256</v>
      </c>
      <c r="W259" s="14" t="s">
        <v>230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7">
        <v>0</v>
      </c>
      <c r="AG259" s="17">
        <v>0</v>
      </c>
      <c r="AH259" s="17">
        <v>0</v>
      </c>
      <c r="AI259" s="17">
        <v>50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0</v>
      </c>
      <c r="AU259" s="14" t="s">
        <v>230</v>
      </c>
      <c r="AV259" s="17">
        <v>100</v>
      </c>
      <c r="AW259" s="11" t="s">
        <v>78</v>
      </c>
      <c r="AX259" s="10" t="s">
        <v>230</v>
      </c>
      <c r="AY259" s="9" t="str">
        <f>HYPERLINK("#단가대비표!B84", "▶바로가기")</f>
        <v>▶바로가기</v>
      </c>
    </row>
    <row r="260" spans="1:51" ht="28.5" customHeight="1" x14ac:dyDescent="0.3">
      <c r="A260" s="15" t="s">
        <v>230</v>
      </c>
      <c r="B260" s="15" t="s">
        <v>230</v>
      </c>
      <c r="C260" s="15" t="s">
        <v>230</v>
      </c>
      <c r="D260" s="7">
        <v>0</v>
      </c>
      <c r="E260" s="13"/>
      <c r="F260" s="7"/>
      <c r="G260" s="13"/>
      <c r="H260" s="7"/>
      <c r="I260" s="13"/>
      <c r="J260" s="7"/>
      <c r="K260" s="13"/>
      <c r="L260" s="7"/>
      <c r="M260" s="15"/>
      <c r="N260" s="15" t="s">
        <v>230</v>
      </c>
      <c r="O260" s="15" t="s">
        <v>230</v>
      </c>
      <c r="P260" s="15" t="s">
        <v>230</v>
      </c>
      <c r="AU260" s="14"/>
      <c r="AV260" s="17">
        <v>0</v>
      </c>
      <c r="AW260" s="11" t="s">
        <v>230</v>
      </c>
    </row>
    <row r="261" spans="1:51" ht="28.5" customHeight="1" x14ac:dyDescent="0.3">
      <c r="A261" s="15" t="s">
        <v>230</v>
      </c>
      <c r="B261" s="15" t="s">
        <v>230</v>
      </c>
      <c r="C261" s="15" t="s">
        <v>230</v>
      </c>
      <c r="D261" s="7">
        <v>0</v>
      </c>
      <c r="E261" s="13"/>
      <c r="F261" s="7"/>
      <c r="G261" s="13"/>
      <c r="H261" s="7"/>
      <c r="I261" s="13"/>
      <c r="J261" s="7"/>
      <c r="K261" s="13"/>
      <c r="L261" s="7"/>
      <c r="M261" s="15"/>
      <c r="N261" s="15" t="s">
        <v>230</v>
      </c>
      <c r="O261" s="15" t="s">
        <v>230</v>
      </c>
      <c r="P261" s="15" t="s">
        <v>230</v>
      </c>
      <c r="AU261" s="14"/>
      <c r="AV261" s="17">
        <v>0</v>
      </c>
      <c r="AW261" s="11" t="s">
        <v>230</v>
      </c>
    </row>
    <row r="262" spans="1:51" ht="28.5" customHeight="1" x14ac:dyDescent="0.3">
      <c r="A262" s="15" t="s">
        <v>230</v>
      </c>
      <c r="B262" s="15" t="s">
        <v>230</v>
      </c>
      <c r="C262" s="15" t="s">
        <v>230</v>
      </c>
      <c r="D262" s="7">
        <v>0</v>
      </c>
      <c r="E262" s="13"/>
      <c r="F262" s="7"/>
      <c r="G262" s="13"/>
      <c r="H262" s="7"/>
      <c r="I262" s="13"/>
      <c r="J262" s="7"/>
      <c r="K262" s="13"/>
      <c r="L262" s="7"/>
      <c r="M262" s="15"/>
      <c r="N262" s="15" t="s">
        <v>230</v>
      </c>
      <c r="O262" s="15" t="s">
        <v>230</v>
      </c>
      <c r="P262" s="15" t="s">
        <v>230</v>
      </c>
      <c r="AU262" s="14"/>
      <c r="AV262" s="17">
        <v>0</v>
      </c>
      <c r="AW262" s="11" t="s">
        <v>230</v>
      </c>
    </row>
    <row r="263" spans="1:51" ht="28.5" customHeight="1" x14ac:dyDescent="0.3">
      <c r="A263" s="15" t="s">
        <v>230</v>
      </c>
      <c r="B263" s="15" t="s">
        <v>230</v>
      </c>
      <c r="C263" s="15" t="s">
        <v>230</v>
      </c>
      <c r="D263" s="7">
        <v>0</v>
      </c>
      <c r="E263" s="13"/>
      <c r="F263" s="7"/>
      <c r="G263" s="13"/>
      <c r="H263" s="7"/>
      <c r="I263" s="13"/>
      <c r="J263" s="7"/>
      <c r="K263" s="13"/>
      <c r="L263" s="7"/>
      <c r="M263" s="15"/>
      <c r="N263" s="15" t="s">
        <v>230</v>
      </c>
      <c r="O263" s="15" t="s">
        <v>230</v>
      </c>
      <c r="P263" s="15" t="s">
        <v>230</v>
      </c>
      <c r="AU263" s="14"/>
      <c r="AV263" s="17">
        <v>0</v>
      </c>
      <c r="AW263" s="11" t="s">
        <v>230</v>
      </c>
    </row>
    <row r="264" spans="1:51" ht="28.5" customHeight="1" x14ac:dyDescent="0.3">
      <c r="A264" s="15" t="s">
        <v>230</v>
      </c>
      <c r="B264" s="15" t="s">
        <v>230</v>
      </c>
      <c r="C264" s="15" t="s">
        <v>230</v>
      </c>
      <c r="D264" s="7">
        <v>0</v>
      </c>
      <c r="E264" s="13"/>
      <c r="F264" s="7"/>
      <c r="G264" s="13"/>
      <c r="H264" s="7"/>
      <c r="I264" s="13"/>
      <c r="J264" s="7"/>
      <c r="K264" s="13"/>
      <c r="L264" s="7"/>
      <c r="M264" s="15"/>
      <c r="N264" s="15" t="s">
        <v>230</v>
      </c>
      <c r="O264" s="15" t="s">
        <v>230</v>
      </c>
      <c r="P264" s="15" t="s">
        <v>230</v>
      </c>
      <c r="AU264" s="14"/>
      <c r="AV264" s="17">
        <v>0</v>
      </c>
      <c r="AW264" s="11" t="s">
        <v>230</v>
      </c>
    </row>
    <row r="265" spans="1:51" ht="28.5" customHeight="1" x14ac:dyDescent="0.3">
      <c r="A265" s="15" t="s">
        <v>230</v>
      </c>
      <c r="B265" s="15" t="s">
        <v>230</v>
      </c>
      <c r="C265" s="15" t="s">
        <v>230</v>
      </c>
      <c r="D265" s="7">
        <v>0</v>
      </c>
      <c r="E265" s="13"/>
      <c r="F265" s="7"/>
      <c r="G265" s="13"/>
      <c r="H265" s="7"/>
      <c r="I265" s="13"/>
      <c r="J265" s="7"/>
      <c r="K265" s="13"/>
      <c r="L265" s="7"/>
      <c r="M265" s="15"/>
      <c r="N265" s="15" t="s">
        <v>230</v>
      </c>
      <c r="O265" s="15" t="s">
        <v>230</v>
      </c>
      <c r="P265" s="15" t="s">
        <v>230</v>
      </c>
      <c r="AU265" s="14"/>
      <c r="AV265" s="17">
        <v>0</v>
      </c>
      <c r="AW265" s="11" t="s">
        <v>230</v>
      </c>
    </row>
    <row r="266" spans="1:51" ht="28.5" customHeight="1" x14ac:dyDescent="0.3">
      <c r="A266" s="15" t="s">
        <v>230</v>
      </c>
      <c r="B266" s="15" t="s">
        <v>230</v>
      </c>
      <c r="C266" s="15" t="s">
        <v>230</v>
      </c>
      <c r="D266" s="7">
        <v>0</v>
      </c>
      <c r="E266" s="13"/>
      <c r="F266" s="7"/>
      <c r="G266" s="13"/>
      <c r="H266" s="7"/>
      <c r="I266" s="13"/>
      <c r="J266" s="7"/>
      <c r="K266" s="13"/>
      <c r="L266" s="7"/>
      <c r="M266" s="15"/>
      <c r="N266" s="15" t="s">
        <v>230</v>
      </c>
      <c r="O266" s="15" t="s">
        <v>230</v>
      </c>
      <c r="P266" s="15" t="s">
        <v>230</v>
      </c>
      <c r="AU266" s="14"/>
      <c r="AV266" s="17">
        <v>0</v>
      </c>
      <c r="AW266" s="11" t="s">
        <v>230</v>
      </c>
    </row>
    <row r="267" spans="1:51" ht="28.5" customHeight="1" x14ac:dyDescent="0.3">
      <c r="A267" s="15" t="s">
        <v>230</v>
      </c>
      <c r="B267" s="15" t="s">
        <v>230</v>
      </c>
      <c r="C267" s="15" t="s">
        <v>230</v>
      </c>
      <c r="D267" s="7">
        <v>0</v>
      </c>
      <c r="E267" s="13"/>
      <c r="F267" s="7"/>
      <c r="G267" s="13"/>
      <c r="H267" s="7"/>
      <c r="I267" s="13"/>
      <c r="J267" s="7"/>
      <c r="K267" s="13"/>
      <c r="L267" s="7"/>
      <c r="M267" s="15"/>
      <c r="N267" s="15" t="s">
        <v>230</v>
      </c>
      <c r="O267" s="15" t="s">
        <v>230</v>
      </c>
      <c r="P267" s="15" t="s">
        <v>230</v>
      </c>
      <c r="AU267" s="14"/>
      <c r="AV267" s="17">
        <v>0</v>
      </c>
      <c r="AW267" s="11" t="s">
        <v>230</v>
      </c>
    </row>
    <row r="268" spans="1:51" ht="28.5" customHeight="1" x14ac:dyDescent="0.3">
      <c r="A268" s="15" t="s">
        <v>230</v>
      </c>
      <c r="B268" s="15" t="s">
        <v>230</v>
      </c>
      <c r="C268" s="15" t="s">
        <v>230</v>
      </c>
      <c r="D268" s="7">
        <v>0</v>
      </c>
      <c r="E268" s="13"/>
      <c r="F268" s="7"/>
      <c r="G268" s="13"/>
      <c r="H268" s="7"/>
      <c r="I268" s="13"/>
      <c r="J268" s="7"/>
      <c r="K268" s="13"/>
      <c r="L268" s="7"/>
      <c r="M268" s="15"/>
      <c r="N268" s="15" t="s">
        <v>230</v>
      </c>
      <c r="O268" s="15" t="s">
        <v>230</v>
      </c>
      <c r="P268" s="15" t="s">
        <v>230</v>
      </c>
      <c r="AU268" s="14"/>
      <c r="AV268" s="17">
        <v>0</v>
      </c>
      <c r="AW268" s="11" t="s">
        <v>230</v>
      </c>
    </row>
    <row r="269" spans="1:51" ht="28.5" customHeight="1" x14ac:dyDescent="0.3">
      <c r="A269" s="15" t="s">
        <v>230</v>
      </c>
      <c r="B269" s="15" t="s">
        <v>230</v>
      </c>
      <c r="C269" s="15" t="s">
        <v>230</v>
      </c>
      <c r="D269" s="7">
        <v>0</v>
      </c>
      <c r="E269" s="13"/>
      <c r="F269" s="7"/>
      <c r="G269" s="13"/>
      <c r="H269" s="7"/>
      <c r="I269" s="13"/>
      <c r="J269" s="7"/>
      <c r="K269" s="13"/>
      <c r="L269" s="7"/>
      <c r="M269" s="15"/>
      <c r="N269" s="15" t="s">
        <v>230</v>
      </c>
      <c r="O269" s="15" t="s">
        <v>230</v>
      </c>
      <c r="P269" s="15" t="s">
        <v>230</v>
      </c>
      <c r="AU269" s="14"/>
      <c r="AV269" s="17">
        <v>0</v>
      </c>
      <c r="AW269" s="11" t="s">
        <v>230</v>
      </c>
    </row>
    <row r="270" spans="1:51" ht="28.5" customHeight="1" x14ac:dyDescent="0.3">
      <c r="A270" s="15" t="s">
        <v>230</v>
      </c>
      <c r="B270" s="15" t="s">
        <v>230</v>
      </c>
      <c r="C270" s="15" t="s">
        <v>230</v>
      </c>
      <c r="D270" s="7">
        <v>0</v>
      </c>
      <c r="E270" s="13"/>
      <c r="F270" s="7"/>
      <c r="G270" s="13"/>
      <c r="H270" s="7"/>
      <c r="I270" s="13"/>
      <c r="J270" s="7"/>
      <c r="K270" s="13"/>
      <c r="L270" s="7"/>
      <c r="M270" s="15"/>
      <c r="N270" s="15" t="s">
        <v>230</v>
      </c>
      <c r="O270" s="15" t="s">
        <v>230</v>
      </c>
      <c r="P270" s="15" t="s">
        <v>230</v>
      </c>
      <c r="AU270" s="14"/>
      <c r="AV270" s="17">
        <v>0</v>
      </c>
      <c r="AW270" s="11" t="s">
        <v>230</v>
      </c>
    </row>
    <row r="271" spans="1:51" ht="28.5" customHeight="1" x14ac:dyDescent="0.3">
      <c r="A271" s="15" t="s">
        <v>230</v>
      </c>
      <c r="B271" s="15" t="s">
        <v>230</v>
      </c>
      <c r="C271" s="15" t="s">
        <v>230</v>
      </c>
      <c r="D271" s="7">
        <v>0</v>
      </c>
      <c r="E271" s="13"/>
      <c r="F271" s="7"/>
      <c r="G271" s="13"/>
      <c r="H271" s="7"/>
      <c r="I271" s="13"/>
      <c r="J271" s="7"/>
      <c r="K271" s="13"/>
      <c r="L271" s="7"/>
      <c r="M271" s="15"/>
      <c r="N271" s="15" t="s">
        <v>230</v>
      </c>
      <c r="O271" s="15" t="s">
        <v>230</v>
      </c>
      <c r="P271" s="15" t="s">
        <v>230</v>
      </c>
      <c r="AU271" s="14"/>
      <c r="AV271" s="17">
        <v>0</v>
      </c>
      <c r="AW271" s="11" t="s">
        <v>230</v>
      </c>
    </row>
    <row r="272" spans="1:51" ht="28.5" customHeight="1" x14ac:dyDescent="0.3">
      <c r="A272" s="15" t="s">
        <v>230</v>
      </c>
      <c r="B272" s="15" t="s">
        <v>230</v>
      </c>
      <c r="C272" s="15" t="s">
        <v>230</v>
      </c>
      <c r="D272" s="7">
        <v>0</v>
      </c>
      <c r="E272" s="13"/>
      <c r="F272" s="7"/>
      <c r="G272" s="13"/>
      <c r="H272" s="7"/>
      <c r="I272" s="13"/>
      <c r="J272" s="7"/>
      <c r="K272" s="13"/>
      <c r="L272" s="7"/>
      <c r="M272" s="15"/>
      <c r="N272" s="15" t="s">
        <v>230</v>
      </c>
      <c r="O272" s="15" t="s">
        <v>230</v>
      </c>
      <c r="P272" s="15" t="s">
        <v>230</v>
      </c>
      <c r="AU272" s="14"/>
      <c r="AV272" s="17">
        <v>0</v>
      </c>
      <c r="AW272" s="11" t="s">
        <v>230</v>
      </c>
    </row>
    <row r="273" spans="1:51" ht="28.5" customHeight="1" x14ac:dyDescent="0.3">
      <c r="A273" s="15" t="s">
        <v>230</v>
      </c>
      <c r="B273" s="15" t="s">
        <v>230</v>
      </c>
      <c r="C273" s="15" t="s">
        <v>230</v>
      </c>
      <c r="D273" s="7">
        <v>0</v>
      </c>
      <c r="E273" s="13"/>
      <c r="F273" s="7"/>
      <c r="G273" s="13"/>
      <c r="H273" s="7"/>
      <c r="I273" s="13"/>
      <c r="J273" s="7"/>
      <c r="K273" s="13"/>
      <c r="L273" s="7"/>
      <c r="M273" s="15"/>
      <c r="N273" s="15" t="s">
        <v>230</v>
      </c>
      <c r="O273" s="15" t="s">
        <v>230</v>
      </c>
      <c r="P273" s="15" t="s">
        <v>230</v>
      </c>
      <c r="AU273" s="14"/>
      <c r="AV273" s="17">
        <v>0</v>
      </c>
      <c r="AW273" s="11" t="s">
        <v>230</v>
      </c>
    </row>
    <row r="274" spans="1:51" ht="28.5" customHeight="1" x14ac:dyDescent="0.3">
      <c r="A274" s="15" t="s">
        <v>230</v>
      </c>
      <c r="B274" s="15" t="s">
        <v>230</v>
      </c>
      <c r="C274" s="15" t="s">
        <v>230</v>
      </c>
      <c r="D274" s="7">
        <v>0</v>
      </c>
      <c r="E274" s="13"/>
      <c r="F274" s="7"/>
      <c r="G274" s="13"/>
      <c r="H274" s="7"/>
      <c r="I274" s="13"/>
      <c r="J274" s="7"/>
      <c r="K274" s="13"/>
      <c r="L274" s="7"/>
      <c r="M274" s="15"/>
      <c r="N274" s="15" t="s">
        <v>230</v>
      </c>
      <c r="O274" s="15" t="s">
        <v>230</v>
      </c>
      <c r="P274" s="15" t="s">
        <v>230</v>
      </c>
      <c r="AU274" s="14"/>
      <c r="AV274" s="17">
        <v>0</v>
      </c>
      <c r="AW274" s="11" t="s">
        <v>230</v>
      </c>
    </row>
    <row r="275" spans="1:51" ht="28.5" customHeight="1" x14ac:dyDescent="0.3">
      <c r="A275" s="15" t="s">
        <v>230</v>
      </c>
      <c r="B275" s="15" t="s">
        <v>230</v>
      </c>
      <c r="C275" s="15" t="s">
        <v>230</v>
      </c>
      <c r="D275" s="7">
        <v>0</v>
      </c>
      <c r="E275" s="13"/>
      <c r="F275" s="7"/>
      <c r="G275" s="13"/>
      <c r="H275" s="7"/>
      <c r="I275" s="13"/>
      <c r="J275" s="7"/>
      <c r="K275" s="13"/>
      <c r="L275" s="7"/>
      <c r="M275" s="15"/>
      <c r="N275" s="15" t="s">
        <v>230</v>
      </c>
      <c r="O275" s="15" t="s">
        <v>230</v>
      </c>
      <c r="P275" s="15" t="s">
        <v>230</v>
      </c>
      <c r="AU275" s="14"/>
      <c r="AV275" s="17">
        <v>0</v>
      </c>
      <c r="AW275" s="11" t="s">
        <v>230</v>
      </c>
    </row>
    <row r="276" spans="1:51" ht="28.5" customHeight="1" x14ac:dyDescent="0.3">
      <c r="A276" s="15" t="s">
        <v>230</v>
      </c>
      <c r="B276" s="15" t="s">
        <v>230</v>
      </c>
      <c r="C276" s="15" t="s">
        <v>230</v>
      </c>
      <c r="D276" s="7">
        <v>0</v>
      </c>
      <c r="E276" s="13"/>
      <c r="F276" s="7"/>
      <c r="G276" s="13"/>
      <c r="H276" s="7"/>
      <c r="I276" s="13"/>
      <c r="J276" s="7"/>
      <c r="K276" s="13"/>
      <c r="L276" s="7"/>
      <c r="M276" s="15"/>
      <c r="N276" s="15" t="s">
        <v>230</v>
      </c>
      <c r="O276" s="15" t="s">
        <v>230</v>
      </c>
      <c r="P276" s="15" t="s">
        <v>230</v>
      </c>
      <c r="AU276" s="14"/>
      <c r="AV276" s="17">
        <v>0</v>
      </c>
      <c r="AW276" s="11" t="s">
        <v>230</v>
      </c>
    </row>
    <row r="277" spans="1:51" ht="28.5" customHeight="1" x14ac:dyDescent="0.3">
      <c r="A277" s="15" t="s">
        <v>230</v>
      </c>
      <c r="B277" s="15" t="s">
        <v>230</v>
      </c>
      <c r="C277" s="15" t="s">
        <v>230</v>
      </c>
      <c r="D277" s="7">
        <v>0</v>
      </c>
      <c r="E277" s="13"/>
      <c r="F277" s="7"/>
      <c r="G277" s="13"/>
      <c r="H277" s="7"/>
      <c r="I277" s="13"/>
      <c r="J277" s="7"/>
      <c r="K277" s="13"/>
      <c r="L277" s="7"/>
      <c r="M277" s="15"/>
      <c r="N277" s="15" t="s">
        <v>230</v>
      </c>
      <c r="O277" s="15" t="s">
        <v>230</v>
      </c>
      <c r="P277" s="15" t="s">
        <v>230</v>
      </c>
      <c r="AU277" s="14"/>
      <c r="AV277" s="17">
        <v>0</v>
      </c>
      <c r="AW277" s="11" t="s">
        <v>230</v>
      </c>
    </row>
    <row r="278" spans="1:51" ht="28.5" customHeight="1" x14ac:dyDescent="0.3">
      <c r="A278" s="15" t="s">
        <v>230</v>
      </c>
      <c r="B278" s="15" t="s">
        <v>230</v>
      </c>
      <c r="C278" s="15" t="s">
        <v>230</v>
      </c>
      <c r="D278" s="7">
        <v>0</v>
      </c>
      <c r="E278" s="13"/>
      <c r="F278" s="7"/>
      <c r="G278" s="13"/>
      <c r="H278" s="7"/>
      <c r="I278" s="13"/>
      <c r="J278" s="7"/>
      <c r="K278" s="13"/>
      <c r="L278" s="7"/>
      <c r="M278" s="15"/>
      <c r="N278" s="15" t="s">
        <v>230</v>
      </c>
      <c r="O278" s="15" t="s">
        <v>230</v>
      </c>
      <c r="P278" s="15" t="s">
        <v>230</v>
      </c>
      <c r="AU278" s="14"/>
      <c r="AV278" s="17">
        <v>0</v>
      </c>
      <c r="AW278" s="11" t="s">
        <v>230</v>
      </c>
    </row>
    <row r="279" spans="1:51" ht="28.5" customHeight="1" x14ac:dyDescent="0.3">
      <c r="A279" s="15" t="s">
        <v>41</v>
      </c>
      <c r="B279" s="15" t="s">
        <v>230</v>
      </c>
      <c r="C279" s="15" t="s">
        <v>230</v>
      </c>
      <c r="D279" s="15" t="s">
        <v>230</v>
      </c>
      <c r="E279" s="6"/>
      <c r="F279" s="7"/>
      <c r="G279" s="7"/>
      <c r="H279" s="7"/>
      <c r="I279" s="7"/>
      <c r="J279" s="7"/>
      <c r="K279" s="5"/>
      <c r="L279" s="7"/>
      <c r="M279" s="15"/>
      <c r="AW279" s="15" t="s">
        <v>230</v>
      </c>
    </row>
    <row r="280" spans="1:51" ht="28.5" customHeight="1" x14ac:dyDescent="0.3">
      <c r="A280" s="12" t="s">
        <v>164</v>
      </c>
      <c r="B280" s="15" t="s">
        <v>177</v>
      </c>
      <c r="C280" s="15"/>
      <c r="D280" s="15" t="s">
        <v>230</v>
      </c>
      <c r="E280" s="15"/>
      <c r="F280" s="15"/>
      <c r="G280" s="15"/>
      <c r="H280" s="15"/>
      <c r="I280" s="15"/>
      <c r="J280" s="15"/>
      <c r="K280" s="15"/>
      <c r="L280" s="15"/>
      <c r="M280" s="15"/>
      <c r="N280" s="1" t="s">
        <v>230</v>
      </c>
      <c r="Q280" s="14" t="s">
        <v>61</v>
      </c>
      <c r="R280" s="17">
        <v>1500000</v>
      </c>
      <c r="S280" s="17">
        <v>0</v>
      </c>
      <c r="AH280" s="14"/>
      <c r="AW280" s="15" t="s">
        <v>230</v>
      </c>
    </row>
    <row r="281" spans="1:51" ht="28.5" customHeight="1" x14ac:dyDescent="0.3">
      <c r="A281" s="15" t="s">
        <v>301</v>
      </c>
      <c r="B281" s="16" t="s">
        <v>326</v>
      </c>
      <c r="C281" s="15" t="s">
        <v>337</v>
      </c>
      <c r="D281" s="4">
        <v>45</v>
      </c>
      <c r="E281" s="13"/>
      <c r="F281" s="7"/>
      <c r="G281" s="13"/>
      <c r="H281" s="7"/>
      <c r="I281" s="13"/>
      <c r="J281" s="7"/>
      <c r="K281" s="13"/>
      <c r="L281" s="7"/>
      <c r="M281" s="16"/>
      <c r="N281" s="8" t="str">
        <f>HYPERLINK("#단가대비표!B5", "1119160220292342")</f>
        <v>1119160220292342</v>
      </c>
      <c r="O281" s="14" t="s">
        <v>230</v>
      </c>
      <c r="P281" s="14" t="s">
        <v>230</v>
      </c>
      <c r="Q281" s="14" t="s">
        <v>61</v>
      </c>
      <c r="R281" s="17">
        <v>1500000</v>
      </c>
      <c r="S281" s="17">
        <v>10</v>
      </c>
      <c r="T281" s="14" t="s">
        <v>135</v>
      </c>
      <c r="U281" s="14" t="s">
        <v>135</v>
      </c>
      <c r="V281" s="14" t="s">
        <v>256</v>
      </c>
      <c r="W281" s="14" t="s">
        <v>230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56</v>
      </c>
      <c r="AJ281" s="17">
        <v>0</v>
      </c>
      <c r="AK281" s="17">
        <v>0</v>
      </c>
      <c r="AL281" s="17">
        <v>0</v>
      </c>
      <c r="AM281" s="17">
        <v>0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0</v>
      </c>
      <c r="AT281" s="17">
        <v>0</v>
      </c>
      <c r="AU281" s="14"/>
      <c r="AV281" s="17">
        <v>100</v>
      </c>
      <c r="AW281" s="11" t="s">
        <v>343</v>
      </c>
      <c r="AX281" s="10" t="s">
        <v>230</v>
      </c>
      <c r="AY281" s="9" t="str">
        <f>HYPERLINK("#단가대비표!B5", "▶바로가기")</f>
        <v>▶바로가기</v>
      </c>
    </row>
    <row r="282" spans="1:51" ht="28.5" customHeight="1" x14ac:dyDescent="0.3">
      <c r="A282" s="15" t="s">
        <v>230</v>
      </c>
      <c r="B282" s="15" t="s">
        <v>230</v>
      </c>
      <c r="C282" s="15" t="s">
        <v>230</v>
      </c>
      <c r="D282" s="7">
        <v>0</v>
      </c>
      <c r="E282" s="13"/>
      <c r="F282" s="7"/>
      <c r="G282" s="13"/>
      <c r="H282" s="7"/>
      <c r="I282" s="13"/>
      <c r="J282" s="7"/>
      <c r="K282" s="13"/>
      <c r="L282" s="7"/>
      <c r="M282" s="15"/>
      <c r="N282" s="15" t="s">
        <v>230</v>
      </c>
      <c r="O282" s="15" t="s">
        <v>230</v>
      </c>
      <c r="P282" s="15" t="s">
        <v>230</v>
      </c>
      <c r="AU282" s="14"/>
      <c r="AV282" s="17">
        <v>0</v>
      </c>
      <c r="AW282" s="11" t="s">
        <v>230</v>
      </c>
    </row>
    <row r="283" spans="1:51" ht="28.5" customHeight="1" x14ac:dyDescent="0.3">
      <c r="A283" s="15" t="s">
        <v>230</v>
      </c>
      <c r="B283" s="15" t="s">
        <v>230</v>
      </c>
      <c r="C283" s="15" t="s">
        <v>230</v>
      </c>
      <c r="D283" s="7">
        <v>0</v>
      </c>
      <c r="E283" s="13"/>
      <c r="F283" s="7"/>
      <c r="G283" s="13"/>
      <c r="H283" s="7"/>
      <c r="I283" s="13"/>
      <c r="J283" s="7"/>
      <c r="K283" s="13"/>
      <c r="L283" s="7"/>
      <c r="M283" s="15"/>
      <c r="N283" s="15" t="s">
        <v>230</v>
      </c>
      <c r="O283" s="15" t="s">
        <v>230</v>
      </c>
      <c r="P283" s="15" t="s">
        <v>230</v>
      </c>
      <c r="AU283" s="14"/>
      <c r="AV283" s="17">
        <v>0</v>
      </c>
      <c r="AW283" s="11" t="s">
        <v>230</v>
      </c>
    </row>
    <row r="284" spans="1:51" ht="28.5" customHeight="1" x14ac:dyDescent="0.3">
      <c r="A284" s="15" t="s">
        <v>230</v>
      </c>
      <c r="B284" s="15" t="s">
        <v>230</v>
      </c>
      <c r="C284" s="15" t="s">
        <v>230</v>
      </c>
      <c r="D284" s="7">
        <v>0</v>
      </c>
      <c r="E284" s="13"/>
      <c r="F284" s="7"/>
      <c r="G284" s="13"/>
      <c r="H284" s="7"/>
      <c r="I284" s="13"/>
      <c r="J284" s="7"/>
      <c r="K284" s="13"/>
      <c r="L284" s="7"/>
      <c r="M284" s="15"/>
      <c r="N284" s="15" t="s">
        <v>230</v>
      </c>
      <c r="O284" s="15" t="s">
        <v>230</v>
      </c>
      <c r="P284" s="15" t="s">
        <v>230</v>
      </c>
      <c r="AU284" s="14"/>
      <c r="AV284" s="17">
        <v>0</v>
      </c>
      <c r="AW284" s="11" t="s">
        <v>230</v>
      </c>
    </row>
    <row r="285" spans="1:51" ht="28.5" customHeight="1" x14ac:dyDescent="0.3">
      <c r="A285" s="15" t="s">
        <v>230</v>
      </c>
      <c r="B285" s="15" t="s">
        <v>230</v>
      </c>
      <c r="C285" s="15" t="s">
        <v>230</v>
      </c>
      <c r="D285" s="7">
        <v>0</v>
      </c>
      <c r="E285" s="13"/>
      <c r="F285" s="7"/>
      <c r="G285" s="13"/>
      <c r="H285" s="7"/>
      <c r="I285" s="13"/>
      <c r="J285" s="7"/>
      <c r="K285" s="13"/>
      <c r="L285" s="7"/>
      <c r="M285" s="15"/>
      <c r="N285" s="15" t="s">
        <v>230</v>
      </c>
      <c r="O285" s="15" t="s">
        <v>230</v>
      </c>
      <c r="P285" s="15" t="s">
        <v>230</v>
      </c>
      <c r="AU285" s="14"/>
      <c r="AV285" s="17">
        <v>0</v>
      </c>
      <c r="AW285" s="11" t="s">
        <v>230</v>
      </c>
    </row>
    <row r="286" spans="1:51" ht="28.5" customHeight="1" x14ac:dyDescent="0.3">
      <c r="A286" s="15" t="s">
        <v>230</v>
      </c>
      <c r="B286" s="15" t="s">
        <v>230</v>
      </c>
      <c r="C286" s="15" t="s">
        <v>230</v>
      </c>
      <c r="D286" s="7">
        <v>0</v>
      </c>
      <c r="E286" s="13"/>
      <c r="F286" s="7"/>
      <c r="G286" s="13"/>
      <c r="H286" s="7"/>
      <c r="I286" s="13"/>
      <c r="J286" s="7"/>
      <c r="K286" s="13"/>
      <c r="L286" s="7"/>
      <c r="M286" s="15"/>
      <c r="N286" s="15" t="s">
        <v>230</v>
      </c>
      <c r="O286" s="15" t="s">
        <v>230</v>
      </c>
      <c r="P286" s="15" t="s">
        <v>230</v>
      </c>
      <c r="AU286" s="14"/>
      <c r="AV286" s="17">
        <v>0</v>
      </c>
      <c r="AW286" s="11" t="s">
        <v>230</v>
      </c>
    </row>
    <row r="287" spans="1:51" ht="28.5" customHeight="1" x14ac:dyDescent="0.3">
      <c r="A287" s="15" t="s">
        <v>230</v>
      </c>
      <c r="B287" s="15" t="s">
        <v>230</v>
      </c>
      <c r="C287" s="15" t="s">
        <v>230</v>
      </c>
      <c r="D287" s="7">
        <v>0</v>
      </c>
      <c r="E287" s="13"/>
      <c r="F287" s="7"/>
      <c r="G287" s="13"/>
      <c r="H287" s="7"/>
      <c r="I287" s="13"/>
      <c r="J287" s="7"/>
      <c r="K287" s="13"/>
      <c r="L287" s="7"/>
      <c r="M287" s="15"/>
      <c r="N287" s="15" t="s">
        <v>230</v>
      </c>
      <c r="O287" s="15" t="s">
        <v>230</v>
      </c>
      <c r="P287" s="15" t="s">
        <v>230</v>
      </c>
      <c r="AU287" s="14"/>
      <c r="AV287" s="17">
        <v>0</v>
      </c>
      <c r="AW287" s="11" t="s">
        <v>230</v>
      </c>
    </row>
    <row r="288" spans="1:51" ht="28.5" customHeight="1" x14ac:dyDescent="0.3">
      <c r="A288" s="15" t="s">
        <v>230</v>
      </c>
      <c r="B288" s="15" t="s">
        <v>230</v>
      </c>
      <c r="C288" s="15" t="s">
        <v>230</v>
      </c>
      <c r="D288" s="7">
        <v>0</v>
      </c>
      <c r="E288" s="13"/>
      <c r="F288" s="7"/>
      <c r="G288" s="13"/>
      <c r="H288" s="7"/>
      <c r="I288" s="13"/>
      <c r="J288" s="7"/>
      <c r="K288" s="13"/>
      <c r="L288" s="7"/>
      <c r="M288" s="15"/>
      <c r="N288" s="15" t="s">
        <v>230</v>
      </c>
      <c r="O288" s="15" t="s">
        <v>230</v>
      </c>
      <c r="P288" s="15" t="s">
        <v>230</v>
      </c>
      <c r="AU288" s="14"/>
      <c r="AV288" s="17">
        <v>0</v>
      </c>
      <c r="AW288" s="11" t="s">
        <v>230</v>
      </c>
    </row>
    <row r="289" spans="1:49" ht="28.5" customHeight="1" x14ac:dyDescent="0.3">
      <c r="A289" s="15" t="s">
        <v>230</v>
      </c>
      <c r="B289" s="15" t="s">
        <v>230</v>
      </c>
      <c r="C289" s="15" t="s">
        <v>230</v>
      </c>
      <c r="D289" s="7">
        <v>0</v>
      </c>
      <c r="E289" s="13"/>
      <c r="F289" s="7"/>
      <c r="G289" s="13"/>
      <c r="H289" s="7"/>
      <c r="I289" s="13"/>
      <c r="J289" s="7"/>
      <c r="K289" s="13"/>
      <c r="L289" s="7"/>
      <c r="M289" s="15"/>
      <c r="N289" s="15" t="s">
        <v>230</v>
      </c>
      <c r="O289" s="15" t="s">
        <v>230</v>
      </c>
      <c r="P289" s="15" t="s">
        <v>230</v>
      </c>
      <c r="AU289" s="14"/>
      <c r="AV289" s="17">
        <v>0</v>
      </c>
      <c r="AW289" s="11" t="s">
        <v>230</v>
      </c>
    </row>
    <row r="290" spans="1:49" ht="28.5" customHeight="1" x14ac:dyDescent="0.3">
      <c r="A290" s="15" t="s">
        <v>230</v>
      </c>
      <c r="B290" s="15" t="s">
        <v>230</v>
      </c>
      <c r="C290" s="15" t="s">
        <v>230</v>
      </c>
      <c r="D290" s="7">
        <v>0</v>
      </c>
      <c r="E290" s="13"/>
      <c r="F290" s="7"/>
      <c r="G290" s="13"/>
      <c r="H290" s="7"/>
      <c r="I290" s="13"/>
      <c r="J290" s="7"/>
      <c r="K290" s="13"/>
      <c r="L290" s="7"/>
      <c r="M290" s="15"/>
      <c r="N290" s="15" t="s">
        <v>230</v>
      </c>
      <c r="O290" s="15" t="s">
        <v>230</v>
      </c>
      <c r="P290" s="15" t="s">
        <v>230</v>
      </c>
      <c r="AU290" s="14"/>
      <c r="AV290" s="17">
        <v>0</v>
      </c>
      <c r="AW290" s="11" t="s">
        <v>230</v>
      </c>
    </row>
    <row r="291" spans="1:49" ht="28.5" customHeight="1" x14ac:dyDescent="0.3">
      <c r="A291" s="15" t="s">
        <v>230</v>
      </c>
      <c r="B291" s="15" t="s">
        <v>230</v>
      </c>
      <c r="C291" s="15" t="s">
        <v>230</v>
      </c>
      <c r="D291" s="7">
        <v>0</v>
      </c>
      <c r="E291" s="13"/>
      <c r="F291" s="7"/>
      <c r="G291" s="13"/>
      <c r="H291" s="7"/>
      <c r="I291" s="13"/>
      <c r="J291" s="7"/>
      <c r="K291" s="13"/>
      <c r="L291" s="7"/>
      <c r="M291" s="15"/>
      <c r="N291" s="15" t="s">
        <v>230</v>
      </c>
      <c r="O291" s="15" t="s">
        <v>230</v>
      </c>
      <c r="P291" s="15" t="s">
        <v>230</v>
      </c>
      <c r="AU291" s="14"/>
      <c r="AV291" s="17">
        <v>0</v>
      </c>
      <c r="AW291" s="11" t="s">
        <v>230</v>
      </c>
    </row>
    <row r="292" spans="1:49" ht="28.5" customHeight="1" x14ac:dyDescent="0.3">
      <c r="A292" s="15" t="s">
        <v>230</v>
      </c>
      <c r="B292" s="15" t="s">
        <v>230</v>
      </c>
      <c r="C292" s="15" t="s">
        <v>230</v>
      </c>
      <c r="D292" s="7">
        <v>0</v>
      </c>
      <c r="E292" s="13"/>
      <c r="F292" s="7"/>
      <c r="G292" s="13"/>
      <c r="H292" s="7"/>
      <c r="I292" s="13"/>
      <c r="J292" s="7"/>
      <c r="K292" s="13"/>
      <c r="L292" s="7"/>
      <c r="M292" s="15"/>
      <c r="N292" s="15" t="s">
        <v>230</v>
      </c>
      <c r="O292" s="15" t="s">
        <v>230</v>
      </c>
      <c r="P292" s="15" t="s">
        <v>230</v>
      </c>
      <c r="AU292" s="14"/>
      <c r="AV292" s="17">
        <v>0</v>
      </c>
      <c r="AW292" s="11" t="s">
        <v>230</v>
      </c>
    </row>
    <row r="293" spans="1:49" ht="28.5" customHeight="1" x14ac:dyDescent="0.3">
      <c r="A293" s="15" t="s">
        <v>230</v>
      </c>
      <c r="B293" s="15" t="s">
        <v>230</v>
      </c>
      <c r="C293" s="15" t="s">
        <v>230</v>
      </c>
      <c r="D293" s="7">
        <v>0</v>
      </c>
      <c r="E293" s="13"/>
      <c r="F293" s="7"/>
      <c r="G293" s="13"/>
      <c r="H293" s="7"/>
      <c r="I293" s="13"/>
      <c r="J293" s="7"/>
      <c r="K293" s="13"/>
      <c r="L293" s="7"/>
      <c r="M293" s="15"/>
      <c r="N293" s="15" t="s">
        <v>230</v>
      </c>
      <c r="O293" s="15" t="s">
        <v>230</v>
      </c>
      <c r="P293" s="15" t="s">
        <v>230</v>
      </c>
      <c r="AU293" s="14"/>
      <c r="AV293" s="17">
        <v>0</v>
      </c>
      <c r="AW293" s="11" t="s">
        <v>230</v>
      </c>
    </row>
    <row r="294" spans="1:49" ht="28.5" customHeight="1" x14ac:dyDescent="0.3">
      <c r="A294" s="15" t="s">
        <v>230</v>
      </c>
      <c r="B294" s="15" t="s">
        <v>230</v>
      </c>
      <c r="C294" s="15" t="s">
        <v>230</v>
      </c>
      <c r="D294" s="7">
        <v>0</v>
      </c>
      <c r="E294" s="13"/>
      <c r="F294" s="7"/>
      <c r="G294" s="13"/>
      <c r="H294" s="7"/>
      <c r="I294" s="13"/>
      <c r="J294" s="7"/>
      <c r="K294" s="13"/>
      <c r="L294" s="7"/>
      <c r="M294" s="15"/>
      <c r="N294" s="15" t="s">
        <v>230</v>
      </c>
      <c r="O294" s="15" t="s">
        <v>230</v>
      </c>
      <c r="P294" s="15" t="s">
        <v>230</v>
      </c>
      <c r="AU294" s="14"/>
      <c r="AV294" s="17">
        <v>0</v>
      </c>
      <c r="AW294" s="11" t="s">
        <v>230</v>
      </c>
    </row>
    <row r="295" spans="1:49" ht="28.5" customHeight="1" x14ac:dyDescent="0.3">
      <c r="A295" s="15" t="s">
        <v>230</v>
      </c>
      <c r="B295" s="15" t="s">
        <v>230</v>
      </c>
      <c r="C295" s="15" t="s">
        <v>230</v>
      </c>
      <c r="D295" s="7">
        <v>0</v>
      </c>
      <c r="E295" s="13"/>
      <c r="F295" s="7"/>
      <c r="G295" s="13"/>
      <c r="H295" s="7"/>
      <c r="I295" s="13"/>
      <c r="J295" s="7"/>
      <c r="K295" s="13"/>
      <c r="L295" s="7"/>
      <c r="M295" s="15"/>
      <c r="N295" s="15" t="s">
        <v>230</v>
      </c>
      <c r="O295" s="15" t="s">
        <v>230</v>
      </c>
      <c r="P295" s="15" t="s">
        <v>230</v>
      </c>
      <c r="AU295" s="14"/>
      <c r="AV295" s="17">
        <v>0</v>
      </c>
      <c r="AW295" s="11" t="s">
        <v>230</v>
      </c>
    </row>
    <row r="296" spans="1:49" ht="28.5" customHeight="1" x14ac:dyDescent="0.3">
      <c r="A296" s="15" t="s">
        <v>230</v>
      </c>
      <c r="B296" s="15" t="s">
        <v>230</v>
      </c>
      <c r="C296" s="15" t="s">
        <v>230</v>
      </c>
      <c r="D296" s="7">
        <v>0</v>
      </c>
      <c r="E296" s="13"/>
      <c r="F296" s="7"/>
      <c r="G296" s="13"/>
      <c r="H296" s="7"/>
      <c r="I296" s="13"/>
      <c r="J296" s="7"/>
      <c r="K296" s="13"/>
      <c r="L296" s="7"/>
      <c r="M296" s="15"/>
      <c r="N296" s="15" t="s">
        <v>230</v>
      </c>
      <c r="O296" s="15" t="s">
        <v>230</v>
      </c>
      <c r="P296" s="15" t="s">
        <v>230</v>
      </c>
      <c r="AU296" s="14"/>
      <c r="AV296" s="17">
        <v>0</v>
      </c>
      <c r="AW296" s="11" t="s">
        <v>230</v>
      </c>
    </row>
    <row r="297" spans="1:49" ht="28.5" customHeight="1" x14ac:dyDescent="0.3">
      <c r="A297" s="15" t="s">
        <v>230</v>
      </c>
      <c r="B297" s="15" t="s">
        <v>230</v>
      </c>
      <c r="C297" s="15" t="s">
        <v>230</v>
      </c>
      <c r="D297" s="7">
        <v>0</v>
      </c>
      <c r="E297" s="13"/>
      <c r="F297" s="7"/>
      <c r="G297" s="13"/>
      <c r="H297" s="7"/>
      <c r="I297" s="13"/>
      <c r="J297" s="7"/>
      <c r="K297" s="13"/>
      <c r="L297" s="7"/>
      <c r="M297" s="15"/>
      <c r="N297" s="15" t="s">
        <v>230</v>
      </c>
      <c r="O297" s="15" t="s">
        <v>230</v>
      </c>
      <c r="P297" s="15" t="s">
        <v>230</v>
      </c>
      <c r="AU297" s="14"/>
      <c r="AV297" s="17">
        <v>0</v>
      </c>
      <c r="AW297" s="11" t="s">
        <v>230</v>
      </c>
    </row>
    <row r="298" spans="1:49" ht="28.5" customHeight="1" x14ac:dyDescent="0.3">
      <c r="A298" s="15" t="s">
        <v>230</v>
      </c>
      <c r="B298" s="15" t="s">
        <v>230</v>
      </c>
      <c r="C298" s="15" t="s">
        <v>230</v>
      </c>
      <c r="D298" s="7">
        <v>0</v>
      </c>
      <c r="E298" s="13"/>
      <c r="F298" s="7"/>
      <c r="G298" s="13"/>
      <c r="H298" s="7"/>
      <c r="I298" s="13"/>
      <c r="J298" s="7"/>
      <c r="K298" s="13"/>
      <c r="L298" s="7"/>
      <c r="M298" s="15"/>
      <c r="N298" s="15" t="s">
        <v>230</v>
      </c>
      <c r="O298" s="15" t="s">
        <v>230</v>
      </c>
      <c r="P298" s="15" t="s">
        <v>230</v>
      </c>
      <c r="AU298" s="14"/>
      <c r="AV298" s="17">
        <v>0</v>
      </c>
      <c r="AW298" s="11" t="s">
        <v>230</v>
      </c>
    </row>
    <row r="299" spans="1:49" ht="28.5" customHeight="1" x14ac:dyDescent="0.3">
      <c r="A299" s="15" t="s">
        <v>230</v>
      </c>
      <c r="B299" s="15" t="s">
        <v>230</v>
      </c>
      <c r="C299" s="15" t="s">
        <v>230</v>
      </c>
      <c r="D299" s="7">
        <v>0</v>
      </c>
      <c r="E299" s="13"/>
      <c r="F299" s="7"/>
      <c r="G299" s="13"/>
      <c r="H299" s="7"/>
      <c r="I299" s="13"/>
      <c r="J299" s="7"/>
      <c r="K299" s="13"/>
      <c r="L299" s="7"/>
      <c r="M299" s="15"/>
      <c r="N299" s="15" t="s">
        <v>230</v>
      </c>
      <c r="O299" s="15" t="s">
        <v>230</v>
      </c>
      <c r="P299" s="15" t="s">
        <v>230</v>
      </c>
      <c r="AU299" s="14"/>
      <c r="AV299" s="17">
        <v>0</v>
      </c>
      <c r="AW299" s="11" t="s">
        <v>230</v>
      </c>
    </row>
    <row r="300" spans="1:49" ht="28.5" customHeight="1" x14ac:dyDescent="0.3">
      <c r="A300" s="15" t="s">
        <v>230</v>
      </c>
      <c r="B300" s="15" t="s">
        <v>230</v>
      </c>
      <c r="C300" s="15" t="s">
        <v>230</v>
      </c>
      <c r="D300" s="7">
        <v>0</v>
      </c>
      <c r="E300" s="13"/>
      <c r="F300" s="7"/>
      <c r="G300" s="13"/>
      <c r="H300" s="7"/>
      <c r="I300" s="13"/>
      <c r="J300" s="7"/>
      <c r="K300" s="13"/>
      <c r="L300" s="7"/>
      <c r="M300" s="15"/>
      <c r="N300" s="15" t="s">
        <v>230</v>
      </c>
      <c r="O300" s="15" t="s">
        <v>230</v>
      </c>
      <c r="P300" s="15" t="s">
        <v>230</v>
      </c>
      <c r="AU300" s="14"/>
      <c r="AV300" s="17">
        <v>0</v>
      </c>
      <c r="AW300" s="11" t="s">
        <v>230</v>
      </c>
    </row>
    <row r="301" spans="1:49" ht="28.5" customHeight="1" x14ac:dyDescent="0.3">
      <c r="A301" s="15" t="s">
        <v>230</v>
      </c>
      <c r="B301" s="15" t="s">
        <v>230</v>
      </c>
      <c r="C301" s="15" t="s">
        <v>230</v>
      </c>
      <c r="D301" s="7">
        <v>0</v>
      </c>
      <c r="E301" s="13"/>
      <c r="F301" s="7"/>
      <c r="G301" s="13"/>
      <c r="H301" s="7"/>
      <c r="I301" s="13"/>
      <c r="J301" s="7"/>
      <c r="K301" s="13"/>
      <c r="L301" s="7"/>
      <c r="M301" s="15"/>
      <c r="N301" s="15" t="s">
        <v>230</v>
      </c>
      <c r="O301" s="15" t="s">
        <v>230</v>
      </c>
      <c r="P301" s="15" t="s">
        <v>230</v>
      </c>
      <c r="AU301" s="14"/>
      <c r="AV301" s="17">
        <v>0</v>
      </c>
      <c r="AW301" s="11" t="s">
        <v>230</v>
      </c>
    </row>
    <row r="302" spans="1:49" ht="28.5" customHeight="1" x14ac:dyDescent="0.3">
      <c r="A302" s="15" t="s">
        <v>230</v>
      </c>
      <c r="B302" s="15" t="s">
        <v>230</v>
      </c>
      <c r="C302" s="15" t="s">
        <v>230</v>
      </c>
      <c r="D302" s="7">
        <v>0</v>
      </c>
      <c r="E302" s="13"/>
      <c r="F302" s="7"/>
      <c r="G302" s="13"/>
      <c r="H302" s="7"/>
      <c r="I302" s="13"/>
      <c r="J302" s="7"/>
      <c r="K302" s="13"/>
      <c r="L302" s="7"/>
      <c r="M302" s="15"/>
      <c r="N302" s="15" t="s">
        <v>230</v>
      </c>
      <c r="O302" s="15" t="s">
        <v>230</v>
      </c>
      <c r="P302" s="15" t="s">
        <v>230</v>
      </c>
      <c r="AU302" s="14"/>
      <c r="AV302" s="17">
        <v>0</v>
      </c>
      <c r="AW302" s="11" t="s">
        <v>230</v>
      </c>
    </row>
    <row r="303" spans="1:49" ht="28.5" customHeight="1" x14ac:dyDescent="0.3">
      <c r="A303" s="15" t="s">
        <v>230</v>
      </c>
      <c r="B303" s="15" t="s">
        <v>230</v>
      </c>
      <c r="C303" s="15" t="s">
        <v>230</v>
      </c>
      <c r="D303" s="7">
        <v>0</v>
      </c>
      <c r="E303" s="13"/>
      <c r="F303" s="7"/>
      <c r="G303" s="13"/>
      <c r="H303" s="7"/>
      <c r="I303" s="13"/>
      <c r="J303" s="7"/>
      <c r="K303" s="13"/>
      <c r="L303" s="7"/>
      <c r="M303" s="15"/>
      <c r="N303" s="15" t="s">
        <v>230</v>
      </c>
      <c r="O303" s="15" t="s">
        <v>230</v>
      </c>
      <c r="P303" s="15" t="s">
        <v>230</v>
      </c>
      <c r="AU303" s="14"/>
      <c r="AV303" s="17">
        <v>0</v>
      </c>
      <c r="AW303" s="11" t="s">
        <v>230</v>
      </c>
    </row>
    <row r="304" spans="1:49" ht="28.5" customHeight="1" x14ac:dyDescent="0.3">
      <c r="A304" s="15" t="s">
        <v>41</v>
      </c>
      <c r="B304" s="15" t="s">
        <v>230</v>
      </c>
      <c r="C304" s="15" t="s">
        <v>230</v>
      </c>
      <c r="D304" s="15" t="s">
        <v>230</v>
      </c>
      <c r="E304" s="6"/>
      <c r="F304" s="7"/>
      <c r="G304" s="7"/>
      <c r="H304" s="7"/>
      <c r="I304" s="7"/>
      <c r="J304" s="7"/>
      <c r="K304" s="5"/>
      <c r="L304" s="7"/>
      <c r="M304" s="15"/>
      <c r="AW304" s="15" t="s">
        <v>230</v>
      </c>
    </row>
  </sheetData>
  <mergeCells count="47">
    <mergeCell ref="AW3:AW4"/>
    <mergeCell ref="AR3:AR4"/>
    <mergeCell ref="AS3:AS4"/>
    <mergeCell ref="AT3:AT4"/>
    <mergeCell ref="AU3:AU4"/>
    <mergeCell ref="AV3:AV4"/>
    <mergeCell ref="AM3:AM4"/>
    <mergeCell ref="AN3:AN4"/>
    <mergeCell ref="AO3:AO4"/>
    <mergeCell ref="AP3:AP4"/>
    <mergeCell ref="AQ3:AQ4"/>
    <mergeCell ref="AH3:AH4"/>
    <mergeCell ref="AI3:AI4"/>
    <mergeCell ref="AJ3:AJ4"/>
    <mergeCell ref="AK3:AK4"/>
    <mergeCell ref="AL3:AL4"/>
    <mergeCell ref="AC3:AC4"/>
    <mergeCell ref="AD3:AD4"/>
    <mergeCell ref="AE3:AE4"/>
    <mergeCell ref="AF3:AF4"/>
    <mergeCell ref="AG3:AG4"/>
    <mergeCell ref="X3:X4"/>
    <mergeCell ref="Y3:Y4"/>
    <mergeCell ref="Z3:Z4"/>
    <mergeCell ref="AA3:AA4"/>
    <mergeCell ref="AB3:AB4"/>
    <mergeCell ref="S3:S4"/>
    <mergeCell ref="T3:T4"/>
    <mergeCell ref="U3:U4"/>
    <mergeCell ref="V3:V4"/>
    <mergeCell ref="W3:W4"/>
    <mergeCell ref="A1:AW1"/>
    <mergeCell ref="A2:AW2"/>
    <mergeCell ref="A3:A4"/>
    <mergeCell ref="B3:B4"/>
    <mergeCell ref="C3:C4"/>
    <mergeCell ref="D3:D4"/>
    <mergeCell ref="E3:F3"/>
    <mergeCell ref="G3:H3"/>
    <mergeCell ref="I3:J3"/>
    <mergeCell ref="K3:L3"/>
    <mergeCell ref="M3:M4"/>
    <mergeCell ref="N3:N4"/>
    <mergeCell ref="O3:O4"/>
    <mergeCell ref="P3:P4"/>
    <mergeCell ref="Q3:Q4"/>
    <mergeCell ref="R3:R4"/>
  </mergeCells>
  <phoneticPr fontId="7" type="noConversion"/>
  <pageMargins left="0.78740157480314954" right="0" top="0.39370078740157477" bottom="0.23622047244094488" header="0" footer="0"/>
  <pageSetup paperSize="9" scale="64" fitToHeight="0" orientation="landscape" r:id="rId1"/>
  <rowBreaks count="12" manualBreakCount="12">
    <brk id="29" man="1"/>
    <brk id="54" man="1"/>
    <brk id="79" man="1"/>
    <brk id="104" man="1"/>
    <brk id="129" man="1"/>
    <brk id="154" man="1"/>
    <brk id="179" man="1"/>
    <brk id="204" man="1"/>
    <brk id="229" man="1"/>
    <brk id="254" man="1"/>
    <brk id="279" man="1"/>
    <brk id="30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6</vt:i4>
      </vt:variant>
    </vt:vector>
  </HeadingPairs>
  <TitlesOfParts>
    <vt:vector size="9" baseType="lpstr">
      <vt:lpstr>원가계산서</vt:lpstr>
      <vt:lpstr>물량내역서</vt:lpstr>
      <vt:lpstr>부대 건축물량내역서</vt:lpstr>
      <vt:lpstr>물량내역서!Print_Area</vt:lpstr>
      <vt:lpstr>'부대 건축물량내역서'!Print_Area</vt:lpstr>
      <vt:lpstr>원가계산서!Print_Area</vt:lpstr>
      <vt:lpstr>물량내역서!Print_Titles</vt:lpstr>
      <vt:lpstr>'부대 건축물량내역서'!Print_Titles</vt:lpstr>
      <vt:lpstr>원가계산서!Print_Titles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2026-08-07T03:45:41Z</cp:lastPrinted>
  <dcterms:created xsi:type="dcterms:W3CDTF">2026-08-04T05:56:35Z</dcterms:created>
  <dcterms:modified xsi:type="dcterms:W3CDTF">2026-09-01T06:30:53Z</dcterms:modified>
</cp:coreProperties>
</file>