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지" sheetId="1" state="visible" r:id="rId1"/>
    <sheet xmlns:r="http://schemas.openxmlformats.org/officeDocument/2006/relationships" name="현장인수증" sheetId="2" state="visible" r:id="rId2"/>
    <sheet xmlns:r="http://schemas.openxmlformats.org/officeDocument/2006/relationships" name="착수계" sheetId="3" state="visible" r:id="rId3"/>
    <sheet xmlns:r="http://schemas.openxmlformats.org/officeDocument/2006/relationships" name="현장대리인선임계" sheetId="4" state="visible" r:id="rId4"/>
    <sheet xmlns:r="http://schemas.openxmlformats.org/officeDocument/2006/relationships" name="자격증사본" sheetId="5" state="visible" r:id="rId5"/>
    <sheet xmlns:r="http://schemas.openxmlformats.org/officeDocument/2006/relationships" name="착수내역서표지" sheetId="6" state="visible" r:id="rId6"/>
    <sheet xmlns:r="http://schemas.openxmlformats.org/officeDocument/2006/relationships" name="사업계획서" sheetId="7" state="visible" r:id="rId7"/>
    <sheet xmlns:r="http://schemas.openxmlformats.org/officeDocument/2006/relationships" name="안전관리자선임계" sheetId="8" state="visible" r:id="rId8"/>
    <sheet xmlns:r="http://schemas.openxmlformats.org/officeDocument/2006/relationships" name="교육수료증" sheetId="9" state="visible" r:id="rId9"/>
    <sheet xmlns:r="http://schemas.openxmlformats.org/officeDocument/2006/relationships" name="안전관리계획서" sheetId="10" state="visible" r:id="rId10"/>
    <sheet xmlns:r="http://schemas.openxmlformats.org/officeDocument/2006/relationships" name="안전관리비사용계획" sheetId="11" state="visible" r:id="rId11"/>
    <sheet xmlns:r="http://schemas.openxmlformats.org/officeDocument/2006/relationships" name="환경관리자선임계" sheetId="12" state="visible" r:id="rId12"/>
    <sheet xmlns:r="http://schemas.openxmlformats.org/officeDocument/2006/relationships" name="환경관리계획서" sheetId="13" state="visible" r:id="rId13"/>
    <sheet xmlns:r="http://schemas.openxmlformats.org/officeDocument/2006/relationships" name="환경보전비사용계획" sheetId="14" state="visible" r:id="rId14"/>
    <sheet xmlns:r="http://schemas.openxmlformats.org/officeDocument/2006/relationships" name="품질관리자선임계" sheetId="15" state="visible" r:id="rId15"/>
    <sheet xmlns:r="http://schemas.openxmlformats.org/officeDocument/2006/relationships" name="품질관리계획서" sheetId="16" state="visible" r:id="rId16"/>
    <sheet xmlns:r="http://schemas.openxmlformats.org/officeDocument/2006/relationships" name="예정공정표" sheetId="17" state="visible" r:id="rId17"/>
    <sheet xmlns:r="http://schemas.openxmlformats.org/officeDocument/2006/relationships" name="동원인력계획" sheetId="18" state="visible" r:id="rId18"/>
    <sheet xmlns:r="http://schemas.openxmlformats.org/officeDocument/2006/relationships" name="장비동원계획" sheetId="19" state="visible" r:id="rId19"/>
    <sheet xmlns:r="http://schemas.openxmlformats.org/officeDocument/2006/relationships" name="착공전사진" sheetId="20" state="visible" r:id="rId20"/>
    <sheet xmlns:r="http://schemas.openxmlformats.org/officeDocument/2006/relationships" name="현장배치확인표" sheetId="21" state="visible" r:id="rId21"/>
    <sheet xmlns:r="http://schemas.openxmlformats.org/officeDocument/2006/relationships" name="예시-기록지" sheetId="22" state="visible" r:id="rId22"/>
    <sheet xmlns:r="http://schemas.openxmlformats.org/officeDocument/2006/relationships" name="예시-현장인수증" sheetId="23" state="visible" r:id="rId23"/>
    <sheet xmlns:r="http://schemas.openxmlformats.org/officeDocument/2006/relationships" name="예시-착수계" sheetId="24" state="visible" r:id="rId24"/>
    <sheet xmlns:r="http://schemas.openxmlformats.org/officeDocument/2006/relationships" name="예시-현장대리인선임계" sheetId="25" state="visible" r:id="rId25"/>
    <sheet xmlns:r="http://schemas.openxmlformats.org/officeDocument/2006/relationships" name="예시-자격증사본" sheetId="26" state="visible" r:id="rId26"/>
    <sheet xmlns:r="http://schemas.openxmlformats.org/officeDocument/2006/relationships" name="예시-착수내역서표지" sheetId="27" state="visible" r:id="rId27"/>
    <sheet xmlns:r="http://schemas.openxmlformats.org/officeDocument/2006/relationships" name="예시-사업계획서" sheetId="28" state="visible" r:id="rId28"/>
    <sheet xmlns:r="http://schemas.openxmlformats.org/officeDocument/2006/relationships" name="예시-안전관리자선임계" sheetId="29" state="visible" r:id="rId29"/>
    <sheet xmlns:r="http://schemas.openxmlformats.org/officeDocument/2006/relationships" name="예시-교육수료증" sheetId="30" state="visible" r:id="rId30"/>
    <sheet xmlns:r="http://schemas.openxmlformats.org/officeDocument/2006/relationships" name="예시-안전관리계획서" sheetId="31" state="visible" r:id="rId31"/>
    <sheet xmlns:r="http://schemas.openxmlformats.org/officeDocument/2006/relationships" name="예시-안전관리비사용계획" sheetId="32" state="visible" r:id="rId32"/>
    <sheet xmlns:r="http://schemas.openxmlformats.org/officeDocument/2006/relationships" name="예시-환경관리자선임계" sheetId="33" state="visible" r:id="rId33"/>
    <sheet xmlns:r="http://schemas.openxmlformats.org/officeDocument/2006/relationships" name="예시-환경관리계획서" sheetId="34" state="visible" r:id="rId34"/>
    <sheet xmlns:r="http://schemas.openxmlformats.org/officeDocument/2006/relationships" name="예시-환경보전비사용계획" sheetId="35" state="visible" r:id="rId35"/>
    <sheet xmlns:r="http://schemas.openxmlformats.org/officeDocument/2006/relationships" name="예시-품질관리자선임계" sheetId="36" state="visible" r:id="rId36"/>
    <sheet xmlns:r="http://schemas.openxmlformats.org/officeDocument/2006/relationships" name="예시-품질관리계획서" sheetId="37" state="visible" r:id="rId37"/>
    <sheet xmlns:r="http://schemas.openxmlformats.org/officeDocument/2006/relationships" name="예시-예정공정표" sheetId="38" state="visible" r:id="rId38"/>
    <sheet xmlns:r="http://schemas.openxmlformats.org/officeDocument/2006/relationships" name="예시-동원인력계획" sheetId="39" state="visible" r:id="rId39"/>
    <sheet xmlns:r="http://schemas.openxmlformats.org/officeDocument/2006/relationships" name="예시-장비동원계획" sheetId="40" state="visible" r:id="rId40"/>
    <sheet xmlns:r="http://schemas.openxmlformats.org/officeDocument/2006/relationships" name="예시-착공전사진" sheetId="41" state="visible" r:id="rId41"/>
    <sheet xmlns:r="http://schemas.openxmlformats.org/officeDocument/2006/relationships" name="예시-현장배치확인표" sheetId="42" state="visible" r:id="rId42"/>
  </sheets>
  <definedNames>
    <definedName name="_xlnm.Print_Area" localSheetId="0">'기록지'!$A$1:$L$31</definedName>
    <definedName name="_xlnm.Print_Area" localSheetId="1">'현장인수증'!$A$1:$L$30</definedName>
    <definedName name="_xlnm.Print_Area" localSheetId="2">'착수계'!$A$1:$L$26</definedName>
    <definedName name="_xlnm.Print_Area" localSheetId="3">'현장대리인선임계'!$A$1:$L$22</definedName>
    <definedName name="_xlnm.Print_Area" localSheetId="4">'자격증사본'!$A$1:$L$35</definedName>
    <definedName name="_xlnm.Print_Area" localSheetId="5">'착수내역서표지'!$A$1:$L$11</definedName>
    <definedName name="_xlnm.Print_Area" localSheetId="6">'사업계획서'!$A$1:$L$18</definedName>
    <definedName name="_xlnm.Print_Area" localSheetId="7">'안전관리자선임계'!$A$1:$L$24</definedName>
    <definedName name="_xlnm.Print_Area" localSheetId="8">'교육수료증'!$A$1:$L$35</definedName>
    <definedName name="_xlnm.Print_Area" localSheetId="9">'안전관리계획서'!$A$1:$L$132</definedName>
    <definedName name="_xlnm.Print_Area" localSheetId="10">'안전관리비사용계획'!$A$1:$L$30</definedName>
    <definedName name="_xlnm.Print_Area" localSheetId="11">'환경관리자선임계'!$A$1:$L$24</definedName>
    <definedName name="_xlnm.Print_Area" localSheetId="12">'환경관리계획서'!$A$1:$L$48</definedName>
    <definedName name="_xlnm.Print_Area" localSheetId="13">'환경보전비사용계획'!$A$1:$L$39</definedName>
    <definedName name="_xlnm.Print_Area" localSheetId="14">'품질관리자선임계'!$A$1:$L$24</definedName>
    <definedName name="_xlnm.Print_Area" localSheetId="15">'품질관리계획서'!$A$1:$L$39</definedName>
    <definedName name="_xlnm.Print_Area" localSheetId="16">'예정공정표'!$A$1:$P$23</definedName>
    <definedName name="_xlnm.Print_Area" localSheetId="17">'동원인력계획'!$A$1:$Q$22</definedName>
    <definedName name="_xlnm.Print_Area" localSheetId="18">'장비동원계획'!$A$1:$Q$22</definedName>
    <definedName name="_xlnm.Print_Area" localSheetId="19">'착공전사진'!$A$1:$L$73</definedName>
    <definedName name="_xlnm.Print_Area" localSheetId="20">'현장배치확인표'!$A$1:$L$30</definedName>
    <definedName name="_xlnm.Print_Area" localSheetId="21">'예시-기록지'!$A$1:$L$31</definedName>
    <definedName name="_xlnm.Print_Area" localSheetId="22">'예시-현장인수증'!$A$1:$L$30</definedName>
    <definedName name="_xlnm.Print_Area" localSheetId="23">'예시-착수계'!$A$1:$L$26</definedName>
    <definedName name="_xlnm.Print_Area" localSheetId="24">'예시-현장대리인선임계'!$A$1:$L$22</definedName>
    <definedName name="_xlnm.Print_Area" localSheetId="25">'예시-자격증사본'!$A$1:$L$35</definedName>
    <definedName name="_xlnm.Print_Area" localSheetId="26">'예시-착수내역서표지'!$A$1:$L$11</definedName>
    <definedName name="_xlnm.Print_Area" localSheetId="27">'예시-사업계획서'!$A$1:$L$18</definedName>
    <definedName name="_xlnm.Print_Area" localSheetId="28">'예시-안전관리자선임계'!$A$1:$L$24</definedName>
    <definedName name="_xlnm.Print_Area" localSheetId="29">'예시-교육수료증'!$A$1:$L$35</definedName>
    <definedName name="_xlnm.Print_Area" localSheetId="30">'예시-안전관리계획서'!$A$1:$L$132</definedName>
    <definedName name="_xlnm.Print_Area" localSheetId="31">'예시-안전관리비사용계획'!$A$1:$L$30</definedName>
    <definedName name="_xlnm.Print_Area" localSheetId="32">'예시-환경관리자선임계'!$A$1:$L$24</definedName>
    <definedName name="_xlnm.Print_Area" localSheetId="33">'예시-환경관리계획서'!$A$1:$L$48</definedName>
    <definedName name="_xlnm.Print_Area" localSheetId="34">'예시-환경보전비사용계획'!$A$1:$L$39</definedName>
    <definedName name="_xlnm.Print_Area" localSheetId="35">'예시-품질관리자선임계'!$A$1:$L$24</definedName>
    <definedName name="_xlnm.Print_Area" localSheetId="36">'예시-품질관리계획서'!$A$1:$L$39</definedName>
    <definedName name="_xlnm.Print_Area" localSheetId="37">'예시-예정공정표'!$A$1:$P$23</definedName>
    <definedName name="_xlnm.Print_Area" localSheetId="38">'예시-동원인력계획'!$A$1:$Q$22</definedName>
    <definedName name="_xlnm.Print_Area" localSheetId="39">'예시-장비동원계획'!$A$1:$Q$22</definedName>
    <definedName name="_xlnm.Print_Area" localSheetId="40">'예시-착공전사진'!$A$1:$L$73</definedName>
    <definedName name="_xlnm.Print_Area" localSheetId="41">'예시-현장배치확인표'!$A$1:$L$30</definedName>
  </definedNames>
  <calcPr calcId="124519" fullCalcOnLoad="1"/>
</workbook>
</file>

<file path=xl/styles.xml><?xml version="1.0" encoding="utf-8"?>
<styleSheet xmlns="http://schemas.openxmlformats.org/spreadsheetml/2006/main">
  <numFmts count="18">
    <numFmt numFmtId="164" formatCode="#,##0;[Red]-#,##0;&quot;&quot;"/>
    <numFmt numFmtId="165" formatCode="yyyy. m. d."/>
    <numFmt numFmtId="166" formatCode="#,##0&quot;일&quot;;;&quot;&quot;"/>
    <numFmt numFmtId="167" formatCode="&quot;서류 날짜 : &quot;yyyy&quot;. &quot;m&quot;. &quot;d&quot;.&quot;;;&quot;&quot;"/>
    <numFmt numFmtId="168" formatCode="[DBNum4][$-412]&quot;일금 &quot;General&quot;원정&quot;;;&quot;&quot;"/>
    <numFmt numFmtId="169" formatCode="&quot;(₩&quot;#,##0&quot;)&quot;;;&quot;&quot;"/>
    <numFmt numFmtId="170" formatCode="#,##0.##"/>
    <numFmt numFmtId="171" formatCode="#,##0;[Red]-#,##0;0"/>
    <numFmt numFmtId="172" formatCode="yyyy&quot;년 &quot;m&quot;월 &quot;d&quot;일&quot;"/>
    <numFmt numFmtId="173" formatCode="#,##0&quot; 원&quot;"/>
    <numFmt numFmtId="174" formatCode="0.0%"/>
    <numFmt numFmtId="175" formatCode="0&quot;일&quot;"/>
    <numFmt numFmtId="176" formatCode="0&quot;일&quot;;;&quot;&quot;"/>
    <numFmt numFmtId="177" formatCode="0;;&quot;&quot;"/>
    <numFmt numFmtId="178" formatCode="#,##0;;&quot;&quot;"/>
    <numFmt numFmtId="179" formatCode="#,##0&quot;인&quot;"/>
    <numFmt numFmtId="180" formatCode="#,##0&quot;시간&quot;"/>
    <numFmt numFmtId="181" formatCode="yyyy-mm-dd"/>
  </numFmts>
  <fonts count="45">
    <font>
      <name val="Calibri"/>
      <family val="2"/>
      <color theme="1"/>
      <sz val="11"/>
      <scheme val="minor"/>
    </font>
    <font>
      <name val="맑은 고딕"/>
      <b val="1"/>
      <color rgb="000F203F"/>
      <sz val="10"/>
    </font>
    <font>
      <name val="맑은 고딕"/>
      <color rgb="006B7280"/>
      <sz val="8.5"/>
    </font>
    <font>
      <name val="맑은 고딕"/>
      <b val="1"/>
      <color rgb="00111827"/>
      <sz val="18"/>
    </font>
    <font>
      <name val="맑은 고딕"/>
      <color rgb="00374151"/>
      <sz val="9"/>
    </font>
    <font>
      <name val="맑은 고딕"/>
      <b val="1"/>
      <color rgb="00111827"/>
      <sz val="11"/>
    </font>
    <font>
      <name val="맑은 고딕"/>
      <b val="1"/>
      <color rgb="001F2937"/>
      <sz val="9.5"/>
    </font>
    <font>
      <name val="맑은 고딕"/>
      <color rgb="00000000"/>
      <sz val="9.5"/>
    </font>
    <font>
      <name val="맑은 고딕"/>
      <b val="1"/>
      <color rgb="001F2937"/>
      <sz val="9"/>
    </font>
    <font>
      <name val="맑은 고딕"/>
      <color rgb="001F2937"/>
      <sz val="9.5"/>
    </font>
    <font>
      <name val="맑은 고딕"/>
      <b val="1"/>
      <color rgb="001F2937"/>
      <sz val="8.5"/>
    </font>
    <font>
      <name val="맑은 고딕"/>
      <color rgb="001F2937"/>
      <sz val="10"/>
    </font>
    <font>
      <name val="맑은 고딕"/>
      <color rgb="001F2937"/>
      <sz val="9"/>
    </font>
    <font>
      <name val="맑은 고딕"/>
      <b val="1"/>
      <color rgb="00111827"/>
      <sz val="22"/>
    </font>
    <font>
      <name val="맑은 고딕"/>
      <b val="1"/>
      <color rgb="001F2937"/>
      <sz val="10"/>
    </font>
    <font>
      <name val="맑은 고딕"/>
      <color rgb="00000000"/>
      <sz val="9"/>
    </font>
    <font>
      <name val="맑은 고딕"/>
      <color rgb="00000000"/>
      <sz val="8"/>
    </font>
    <font>
      <name val="맑은 고딕"/>
      <color rgb="001F2937"/>
      <sz val="11.5"/>
    </font>
    <font>
      <name val="맑은 고딕"/>
      <color rgb="001F2937"/>
      <sz val="12"/>
    </font>
    <font>
      <name val="맑은 고딕"/>
      <b val="1"/>
      <color rgb="001F2937"/>
      <sz val="15"/>
    </font>
    <font>
      <name val="맑은 고딕"/>
      <b val="1"/>
      <color rgb="00111827"/>
      <sz val="26"/>
    </font>
    <font>
      <name val="맑은 고딕"/>
      <color rgb="001F2937"/>
      <sz val="10.5"/>
    </font>
    <font>
      <name val="맑은 고딕"/>
      <color rgb="001F2937"/>
      <sz val="12.5"/>
    </font>
    <font>
      <name val="맑은 고딕"/>
      <b val="1"/>
      <color rgb="001F2937"/>
      <sz val="10.5"/>
    </font>
    <font>
      <name val="맑은 고딕"/>
      <b val="1"/>
      <color rgb="00111827"/>
      <sz val="24"/>
    </font>
    <font>
      <name val="맑은 고딕"/>
      <color rgb="001F2937"/>
      <sz val="11"/>
    </font>
    <font>
      <name val="맑은 고딕"/>
      <color rgb="009CA3AF"/>
      <sz val="11"/>
    </font>
    <font>
      <name val="맑은 고딕"/>
      <b val="1"/>
      <color rgb="001F2937"/>
      <sz val="20"/>
    </font>
    <font>
      <name val="맑은 고딕"/>
      <b val="1"/>
      <color rgb="00111827"/>
      <sz val="34"/>
    </font>
    <font>
      <name val="맑은 고딕"/>
      <color rgb="001F2937"/>
      <sz val="14"/>
    </font>
    <font>
      <name val="맑은 고딕"/>
      <b val="1"/>
      <color rgb="001F2937"/>
      <sz val="18"/>
    </font>
    <font>
      <name val="맑은 고딕"/>
      <b val="1"/>
      <color rgb="001F2937"/>
      <sz val="14"/>
    </font>
    <font>
      <name val="맑은 고딕"/>
      <b val="1"/>
      <color rgb="001F2937"/>
      <sz val="11"/>
    </font>
    <font>
      <name val="맑은 고딕"/>
      <b val="1"/>
      <color rgb="001F2937"/>
      <sz val="12"/>
    </font>
    <font>
      <name val="맑은 고딕"/>
      <b val="1"/>
      <color rgb="001F2937"/>
      <sz val="13"/>
    </font>
    <font>
      <name val="맑은 고딕"/>
      <b val="1"/>
      <color rgb="00111827"/>
      <sz val="14"/>
    </font>
    <font>
      <name val="맑은 고딕"/>
      <b val="1"/>
      <color rgb="00111827"/>
      <sz val="11.5"/>
    </font>
    <font>
      <name val="맑은 고딕"/>
      <color rgb="001F2937"/>
      <sz val="8.5"/>
    </font>
    <font>
      <name val="맑은 고딕"/>
      <color rgb="00000000"/>
      <sz val="10"/>
    </font>
    <font>
      <name val="맑은 고딕"/>
      <color rgb="001F2937"/>
      <sz val="8"/>
    </font>
    <font>
      <name val="맑은 고딕"/>
      <color rgb="00000000"/>
      <sz val="8.5"/>
    </font>
    <font>
      <name val="맑은 고딕"/>
      <b val="1"/>
      <color rgb="00111827"/>
      <sz val="10"/>
    </font>
    <font>
      <name val="맑은 고딕"/>
      <b val="1"/>
      <color rgb="001F2937"/>
      <sz val="8"/>
    </font>
    <font>
      <name val="맑은 고딕"/>
      <color rgb="009CA3AF"/>
      <sz val="9"/>
    </font>
    <font>
      <name val="맑은 고딕"/>
      <b val="1"/>
      <color rgb="00B45309"/>
      <sz val="9"/>
    </font>
  </fonts>
  <fills count="7">
    <fill>
      <patternFill/>
    </fill>
    <fill>
      <patternFill patternType="gray125"/>
    </fill>
    <fill>
      <patternFill patternType="solid">
        <fgColor rgb="00F3F5F9"/>
      </patternFill>
    </fill>
    <fill>
      <patternFill patternType="solid">
        <fgColor rgb="00F6F8FB"/>
      </patternFill>
    </fill>
    <fill>
      <patternFill patternType="solid">
        <fgColor rgb="00EEF4FC"/>
      </patternFill>
    </fill>
    <fill>
      <patternFill patternType="solid">
        <fgColor rgb="00E8EEF7"/>
      </patternFill>
    </fill>
    <fill>
      <patternFill patternType="solid">
        <fgColor rgb="00FFF1B8"/>
      </patternFill>
    </fill>
  </fills>
  <borders count="2">
    <border>
      <left/>
      <right/>
      <top/>
      <bottom/>
      <diagonal/>
    </border>
    <border>
      <left style="thin">
        <color rgb="005B6573"/>
      </left>
      <right style="thin">
        <color rgb="005B6573"/>
      </right>
      <top style="thin">
        <color rgb="005B6573"/>
      </top>
      <bottom style="thin">
        <color rgb="005B6573"/>
      </bottom>
    </border>
  </borders>
  <cellStyleXfs count="1">
    <xf numFmtId="0" fontId="0" fillId="0" borderId="0"/>
  </cellStyleXfs>
  <cellXfs count="14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left" vertical="center" wrapText="1"/>
    </xf>
    <xf numFmtId="164" fontId="7" fillId="0" borderId="1" applyAlignment="1" pivotButton="0" quotePrefix="0" xfId="0">
      <alignment horizontal="right" vertical="center" shrinkToFit="1"/>
    </xf>
    <xf numFmtId="0" fontId="6" fillId="3" borderId="1" applyAlignment="1" pivotButton="0" quotePrefix="0" xfId="0">
      <alignment horizontal="center" vertical="center" wrapText="1"/>
    </xf>
    <xf numFmtId="164" fontId="6" fillId="4" borderId="1" applyAlignment="1" pivotButton="0" quotePrefix="0" xfId="0">
      <alignment horizontal="right" vertical="center" shrinkToFit="1"/>
    </xf>
    <xf numFmtId="0" fontId="8" fillId="2" borderId="1" applyAlignment="1" pivotButton="0" quotePrefix="0" xfId="0">
      <alignment horizontal="center" vertical="center" wrapText="1"/>
    </xf>
    <xf numFmtId="165" fontId="7" fillId="0" borderId="1" applyAlignment="1" pivotButton="0" quotePrefix="0" xfId="0">
      <alignment horizontal="center" vertical="center" shrinkToFit="1"/>
    </xf>
    <xf numFmtId="166" fontId="9" fillId="4" borderId="1" applyAlignment="1" pivotButton="0" quotePrefix="0" xfId="0">
      <alignment horizontal="center" vertical="center" shrinkToFit="1"/>
    </xf>
    <xf numFmtId="0" fontId="10" fillId="2" borderId="1" applyAlignment="1" pivotButton="0" quotePrefix="0" xfId="0">
      <alignment horizontal="center" vertical="center" wrapText="1"/>
    </xf>
    <xf numFmtId="0" fontId="11" fillId="0" borderId="0" applyAlignment="1" pivotButton="0" quotePrefix="0" xfId="0">
      <alignment horizontal="left" vertical="center" wrapText="1"/>
    </xf>
    <xf numFmtId="167" fontId="12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13" fillId="0" borderId="0" applyAlignment="1" pivotButton="0" quotePrefix="0" xfId="0">
      <alignment horizontal="center" vertical="center" wrapText="1"/>
    </xf>
    <xf numFmtId="0" fontId="14" fillId="2" borderId="1" applyAlignment="1" pivotButton="0" quotePrefix="0" xfId="0">
      <alignment horizontal="center" vertical="center" wrapText="1"/>
    </xf>
    <xf numFmtId="0" fontId="11" fillId="4" borderId="1" applyAlignment="1" pivotButton="0" quotePrefix="0" xfId="0">
      <alignment horizontal="center" vertical="center" wrapText="1"/>
    </xf>
    <xf numFmtId="0" fontId="11" fillId="4" borderId="1" applyAlignment="1" pivotButton="0" quotePrefix="0" xfId="0">
      <alignment horizontal="left" vertical="center" wrapText="1"/>
    </xf>
    <xf numFmtId="0" fontId="9" fillId="4" borderId="1" applyAlignment="1" pivotButton="0" quotePrefix="0" xfId="0">
      <alignment horizontal="left" vertical="center" wrapText="1"/>
    </xf>
    <xf numFmtId="168" fontId="11" fillId="4" borderId="1" applyAlignment="1" pivotButton="0" quotePrefix="0" xfId="0">
      <alignment horizontal="left" vertical="center" wrapText="1"/>
    </xf>
    <xf numFmtId="169" fontId="11" fillId="4" borderId="1" applyAlignment="1" pivotButton="0" quotePrefix="0" xfId="0">
      <alignment horizontal="left" vertical="center" shrinkToFit="1"/>
    </xf>
    <xf numFmtId="0" fontId="14" fillId="5" borderId="1" applyAlignment="1" pivotButton="0" quotePrefix="0" xfId="0">
      <alignment horizontal="center" vertical="center" wrapText="1"/>
    </xf>
    <xf numFmtId="0" fontId="15" fillId="0" borderId="1" applyAlignment="1" pivotButton="0" quotePrefix="0" xfId="0">
      <alignment horizontal="left" vertical="center" wrapText="1"/>
    </xf>
    <xf numFmtId="0" fontId="16" fillId="0" borderId="1" applyAlignment="1" pivotButton="0" quotePrefix="0" xfId="0">
      <alignment horizontal="center" vertical="center" wrapText="1"/>
    </xf>
    <xf numFmtId="0" fontId="15" fillId="0" borderId="1" applyAlignment="1" pivotButton="0" quotePrefix="0" xfId="0">
      <alignment horizontal="center" vertical="center" wrapText="1"/>
    </xf>
    <xf numFmtId="170" fontId="15" fillId="0" borderId="1" applyAlignment="1" pivotButton="0" quotePrefix="0" xfId="0">
      <alignment horizontal="center" vertical="center" shrinkToFit="1"/>
    </xf>
    <xf numFmtId="164" fontId="15" fillId="0" borderId="1" applyAlignment="1" pivotButton="0" quotePrefix="0" xfId="0">
      <alignment horizontal="right" vertical="center" shrinkToFit="1"/>
    </xf>
    <xf numFmtId="164" fontId="12" fillId="4" borderId="1" applyAlignment="1" pivotButton="0" quotePrefix="0" xfId="0">
      <alignment horizontal="right" vertical="center" shrinkToFit="1"/>
    </xf>
    <xf numFmtId="0" fontId="14" fillId="3" borderId="1" applyAlignment="1" pivotButton="0" quotePrefix="0" xfId="0">
      <alignment horizontal="center" vertical="center" wrapText="1"/>
    </xf>
    <xf numFmtId="164" fontId="14" fillId="4" borderId="1" applyAlignment="1" pivotButton="0" quotePrefix="0" xfId="0">
      <alignment horizontal="right" vertical="center" shrinkToFit="1"/>
    </xf>
    <xf numFmtId="0" fontId="8" fillId="3" borderId="1" applyAlignment="1" pivotButton="0" quotePrefix="0" xfId="0">
      <alignment horizontal="center" vertical="center" wrapText="1"/>
    </xf>
    <xf numFmtId="171" fontId="11" fillId="4" borderId="1" applyAlignment="1" pivotButton="0" quotePrefix="0" xfId="0">
      <alignment horizontal="right" vertical="center" shrinkToFit="1"/>
    </xf>
    <xf numFmtId="0" fontId="17" fillId="0" borderId="0" applyAlignment="1" pivotButton="0" quotePrefix="0" xfId="0">
      <alignment horizontal="left" vertical="center" wrapText="1"/>
    </xf>
    <xf numFmtId="172" fontId="18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right" vertical="center" wrapText="1"/>
    </xf>
    <xf numFmtId="0" fontId="17" fillId="0" borderId="0" applyAlignment="1" pivotButton="0" quotePrefix="0" xfId="0">
      <alignment horizontal="center" vertical="center" wrapText="1"/>
    </xf>
    <xf numFmtId="0" fontId="11" fillId="0" borderId="0" applyAlignment="1" pivotButton="0" quotePrefix="0" xfId="0">
      <alignment horizontal="center" vertical="center" wrapText="1"/>
    </xf>
    <xf numFmtId="0" fontId="19" fillId="0" borderId="0" applyAlignment="1" pivotButton="0" quotePrefix="0" xfId="0">
      <alignment horizontal="right" vertical="center" wrapText="1"/>
    </xf>
    <xf numFmtId="0" fontId="19" fillId="0" borderId="0" applyAlignment="1" pivotButton="0" quotePrefix="0" xfId="0">
      <alignment horizontal="left" vertical="center" wrapText="1"/>
    </xf>
    <xf numFmtId="0" fontId="20" fillId="0" borderId="0" applyAlignment="1" pivotButton="0" quotePrefix="0" xfId="0">
      <alignment horizontal="center" vertical="center" wrapText="1"/>
    </xf>
    <xf numFmtId="0" fontId="14" fillId="0" borderId="0" applyAlignment="1" pivotButton="0" quotePrefix="0" xfId="0">
      <alignment horizontal="right" vertical="center" wrapText="1"/>
    </xf>
    <xf numFmtId="0" fontId="21" fillId="0" borderId="0" applyAlignment="1" pivotButton="0" quotePrefix="0" xfId="0">
      <alignment horizontal="left" vertical="center" wrapText="1"/>
    </xf>
    <xf numFmtId="169" fontId="9" fillId="4" borderId="1" applyAlignment="1" pivotButton="0" quotePrefix="0" xfId="0">
      <alignment horizontal="left" vertical="center" shrinkToFit="1"/>
    </xf>
    <xf numFmtId="172" fontId="11" fillId="4" borderId="1" applyAlignment="1" pivotButton="0" quotePrefix="0" xfId="0">
      <alignment horizontal="left" vertical="center" shrinkToFit="1"/>
    </xf>
    <xf numFmtId="0" fontId="22" fillId="0" borderId="0" applyAlignment="1" pivotButton="0" quotePrefix="0" xfId="0">
      <alignment horizontal="center" vertical="center" wrapText="1"/>
    </xf>
    <xf numFmtId="0" fontId="23" fillId="0" borderId="0" applyAlignment="1" pivotButton="0" quotePrefix="0" xfId="0">
      <alignment horizontal="distributed" vertical="center" wrapText="1"/>
    </xf>
    <xf numFmtId="0" fontId="9" fillId="0" borderId="0" applyAlignment="1" pivotButton="0" quotePrefix="0" xfId="0">
      <alignment horizontal="center" vertical="center" wrapText="1"/>
    </xf>
    <xf numFmtId="0" fontId="24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left" vertical="top" wrapText="1"/>
    </xf>
    <xf numFmtId="0" fontId="26" fillId="0" borderId="1" applyAlignment="1" pivotButton="0" quotePrefix="0" xfId="0">
      <alignment horizontal="center" vertical="center" wrapText="1"/>
    </xf>
    <xf numFmtId="0" fontId="27" fillId="0" borderId="0" applyAlignment="1" pivotButton="0" quotePrefix="0" xfId="0">
      <alignment horizontal="center" vertical="center" wrapText="1"/>
    </xf>
    <xf numFmtId="0" fontId="28" fillId="0" borderId="0" applyAlignment="1" pivotButton="0" quotePrefix="0" xfId="0">
      <alignment horizontal="center" vertical="center" wrapText="1"/>
    </xf>
    <xf numFmtId="0" fontId="29" fillId="0" borderId="0" applyAlignment="1" pivotButton="0" quotePrefix="0" xfId="0">
      <alignment horizontal="center" vertical="center" wrapText="1"/>
    </xf>
    <xf numFmtId="0" fontId="30" fillId="0" borderId="0" applyAlignment="1" pivotButton="0" quotePrefix="0" xfId="0">
      <alignment horizontal="center" vertical="center" wrapText="1"/>
    </xf>
    <xf numFmtId="0" fontId="31" fillId="0" borderId="0" applyAlignment="1" pivotButton="0" quotePrefix="0" xfId="0">
      <alignment horizontal="left" vertical="center" wrapText="1"/>
    </xf>
    <xf numFmtId="0" fontId="25" fillId="0" borderId="0" applyAlignment="1" pivotButton="0" quotePrefix="0" xfId="0">
      <alignment horizontal="right" vertical="center" wrapText="1"/>
    </xf>
    <xf numFmtId="0" fontId="32" fillId="0" borderId="0" applyAlignment="1" pivotButton="0" quotePrefix="0" xfId="0">
      <alignment horizontal="distributed" vertical="center" wrapText="1"/>
    </xf>
    <xf numFmtId="168" fontId="21" fillId="0" borderId="0" applyAlignment="1" pivotButton="0" quotePrefix="0" xfId="0">
      <alignment horizontal="left" vertical="center" wrapText="1"/>
    </xf>
    <xf numFmtId="169" fontId="11" fillId="0" borderId="0" applyAlignment="1" pivotButton="0" quotePrefix="0" xfId="0">
      <alignment horizontal="left" vertical="center" wrapText="1"/>
    </xf>
    <xf numFmtId="172" fontId="25" fillId="0" borderId="0" applyAlignment="1" pivotButton="0" quotePrefix="0" xfId="0">
      <alignment horizontal="left" vertical="center" wrapText="1"/>
    </xf>
    <xf numFmtId="0" fontId="18" fillId="0" borderId="0" applyAlignment="1" pivotButton="0" quotePrefix="0" xfId="0">
      <alignment horizontal="left" vertical="center" wrapText="1"/>
    </xf>
    <xf numFmtId="0" fontId="33" fillId="0" borderId="0" applyAlignment="1" pivotButton="0" quotePrefix="0" xfId="0">
      <alignment horizontal="distributed" vertical="center" wrapText="1"/>
    </xf>
    <xf numFmtId="0" fontId="33" fillId="0" borderId="0" applyAlignment="1" pivotButton="0" quotePrefix="0" xfId="0">
      <alignment horizontal="left" vertical="center" wrapText="1"/>
    </xf>
    <xf numFmtId="0" fontId="25" fillId="0" borderId="0" applyAlignment="1" pivotButton="0" quotePrefix="0" xfId="0">
      <alignment horizontal="left" vertical="center" wrapText="1"/>
    </xf>
    <xf numFmtId="0" fontId="9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distributed" vertical="center" wrapText="1"/>
    </xf>
    <xf numFmtId="168" fontId="11" fillId="0" borderId="0" applyAlignment="1" pivotButton="0" quotePrefix="0" xfId="0">
      <alignment horizontal="left" vertical="center" wrapText="1"/>
    </xf>
    <xf numFmtId="169" fontId="9" fillId="0" borderId="0" applyAlignment="1" pivotButton="0" quotePrefix="0" xfId="0">
      <alignment horizontal="left" vertical="center" wrapText="1"/>
    </xf>
    <xf numFmtId="172" fontId="21" fillId="0" borderId="0" applyAlignment="1" pivotButton="0" quotePrefix="0" xfId="0">
      <alignment horizontal="left" vertical="center" wrapText="1"/>
    </xf>
    <xf numFmtId="172" fontId="11" fillId="0" borderId="0" applyAlignment="1" pivotButton="0" quotePrefix="0" xfId="0">
      <alignment horizontal="left" vertical="center" wrapText="1"/>
    </xf>
    <xf numFmtId="0" fontId="23" fillId="0" borderId="0" applyAlignment="1" pivotButton="0" quotePrefix="0" xfId="0">
      <alignment horizontal="left" vertical="center" wrapText="1"/>
    </xf>
    <xf numFmtId="0" fontId="21" fillId="0" borderId="0" applyAlignment="1" pivotButton="0" quotePrefix="0" xfId="0">
      <alignment horizontal="left" vertical="top" wrapText="1" indent="2"/>
    </xf>
    <xf numFmtId="0" fontId="32" fillId="0" borderId="0" applyAlignment="1" pivotButton="0" quotePrefix="0" xfId="0">
      <alignment horizontal="center" vertical="center" wrapText="1"/>
    </xf>
    <xf numFmtId="0" fontId="14" fillId="0" borderId="0" applyAlignment="1" pivotButton="0" quotePrefix="0" xfId="0">
      <alignment horizontal="left" vertical="top" wrapText="1"/>
    </xf>
    <xf numFmtId="0" fontId="11" fillId="0" borderId="0" applyAlignment="1" pivotButton="0" quotePrefix="0" xfId="0">
      <alignment horizontal="left" vertical="top" wrapText="1" indent="2"/>
    </xf>
    <xf numFmtId="0" fontId="11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horizontal="left" vertical="top" wrapText="1"/>
    </xf>
    <xf numFmtId="0" fontId="34" fillId="0" borderId="0" applyAlignment="1" pivotButton="0" quotePrefix="0" xfId="0">
      <alignment horizontal="center" vertical="center" wrapText="1"/>
    </xf>
    <xf numFmtId="0" fontId="34" fillId="0" borderId="0" applyAlignment="1" pivotButton="0" quotePrefix="0" xfId="0">
      <alignment horizontal="left" vertical="center" wrapText="1"/>
    </xf>
    <xf numFmtId="0" fontId="35" fillId="0" borderId="0" applyAlignment="1" pivotButton="0" quotePrefix="0" xfId="0">
      <alignment horizontal="left" vertical="center" wrapText="1"/>
    </xf>
    <xf numFmtId="0" fontId="25" fillId="4" borderId="1" applyAlignment="1" pivotButton="0" quotePrefix="0" xfId="0">
      <alignment horizontal="center" vertical="center" wrapText="1"/>
    </xf>
    <xf numFmtId="0" fontId="12" fillId="0" borderId="0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top" wrapText="1"/>
    </xf>
    <xf numFmtId="0" fontId="36" fillId="0" borderId="0" applyAlignment="1" pivotButton="0" quotePrefix="0" xfId="0">
      <alignment horizontal="left" vertical="center" wrapText="1"/>
    </xf>
    <xf numFmtId="0" fontId="37" fillId="0" borderId="1" applyAlignment="1" pivotButton="0" quotePrefix="0" xfId="0">
      <alignment horizontal="left" vertical="center" wrapText="1"/>
    </xf>
    <xf numFmtId="165" fontId="38" fillId="0" borderId="1" applyAlignment="1" pivotButton="0" quotePrefix="0" xfId="0">
      <alignment horizontal="center" vertical="center" shrinkToFit="1"/>
    </xf>
    <xf numFmtId="0" fontId="38" fillId="0" borderId="1" applyAlignment="1" pivotButton="0" quotePrefix="0" xfId="0">
      <alignment horizontal="left" vertical="center" wrapText="1"/>
    </xf>
    <xf numFmtId="0" fontId="9" fillId="0" borderId="1" applyAlignment="1" pivotButton="0" quotePrefix="0" xfId="0">
      <alignment horizontal="left" vertical="center" wrapText="1"/>
    </xf>
    <xf numFmtId="0" fontId="38" fillId="0" borderId="1" applyAlignment="1" pivotButton="0" quotePrefix="0" xfId="0">
      <alignment horizontal="center" vertical="center" wrapText="1"/>
    </xf>
    <xf numFmtId="0" fontId="14" fillId="4" borderId="1" applyAlignment="1" pivotButton="0" quotePrefix="0" xfId="0">
      <alignment horizontal="left" vertical="center" wrapText="1"/>
    </xf>
    <xf numFmtId="0" fontId="12" fillId="0" borderId="1" applyAlignment="1" pivotButton="0" quotePrefix="0" xfId="0">
      <alignment horizontal="right" vertical="center" wrapText="1"/>
    </xf>
    <xf numFmtId="0" fontId="23" fillId="2" borderId="1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left" vertical="center" wrapText="1"/>
    </xf>
    <xf numFmtId="0" fontId="7" fillId="0" borderId="1" applyAlignment="1" pivotButton="0" quotePrefix="0" xfId="0">
      <alignment horizontal="center" vertical="center" wrapText="1"/>
    </xf>
    <xf numFmtId="173" fontId="14" fillId="4" borderId="1" applyAlignment="1" pivotButton="0" quotePrefix="0" xfId="0">
      <alignment horizontal="right" vertical="center" shrinkToFit="1"/>
    </xf>
    <xf numFmtId="164" fontId="38" fillId="0" borderId="1" applyAlignment="1" pivotButton="0" quotePrefix="0" xfId="0">
      <alignment horizontal="right" vertical="center" shrinkToFit="1"/>
    </xf>
    <xf numFmtId="164" fontId="11" fillId="4" borderId="1" applyAlignment="1" pivotButton="0" quotePrefix="0" xfId="0">
      <alignment horizontal="right" vertical="center" shrinkToFit="1"/>
    </xf>
    <xf numFmtId="10" fontId="11" fillId="4" borderId="1" applyAlignment="1" pivotButton="0" quotePrefix="0" xfId="0">
      <alignment horizontal="center" vertical="center" shrinkToFit="1"/>
    </xf>
    <xf numFmtId="0" fontId="39" fillId="0" borderId="1" applyAlignment="1" pivotButton="0" quotePrefix="0" xfId="0">
      <alignment horizontal="left" vertical="center" wrapText="1"/>
    </xf>
    <xf numFmtId="174" fontId="12" fillId="4" borderId="1" applyAlignment="1" pivotButton="0" quotePrefix="0" xfId="0">
      <alignment horizontal="center" vertical="center" shrinkToFit="1"/>
    </xf>
    <xf numFmtId="0" fontId="40" fillId="0" borderId="1" applyAlignment="1" pivotButton="0" quotePrefix="0" xfId="0">
      <alignment horizontal="left" vertical="center" wrapText="1"/>
    </xf>
    <xf numFmtId="0" fontId="11" fillId="0" borderId="1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center" wrapText="1"/>
    </xf>
    <xf numFmtId="174" fontId="11" fillId="4" borderId="1" applyAlignment="1" pivotButton="0" quotePrefix="0" xfId="0">
      <alignment horizontal="center" vertical="center" shrinkToFit="1"/>
    </xf>
    <xf numFmtId="0" fontId="41" fillId="0" borderId="0" applyAlignment="1" pivotButton="0" quotePrefix="0" xfId="0">
      <alignment horizontal="left" vertical="center" wrapText="1"/>
    </xf>
    <xf numFmtId="174" fontId="15" fillId="6" borderId="1" applyAlignment="1" pivotButton="0" quotePrefix="0" xfId="0">
      <alignment horizontal="center" vertical="center" shrinkToFit="1"/>
    </xf>
    <xf numFmtId="0" fontId="14" fillId="0" borderId="0" applyAlignment="1" pivotButton="0" quotePrefix="0" xfId="0">
      <alignment horizontal="left" vertical="center" wrapText="1"/>
    </xf>
    <xf numFmtId="175" fontId="38" fillId="6" borderId="1" applyAlignment="1" pivotButton="0" quotePrefix="0" xfId="0">
      <alignment horizontal="center" vertical="center" shrinkToFit="1"/>
    </xf>
    <xf numFmtId="0" fontId="10" fillId="5" borderId="1" applyAlignment="1" pivotButton="0" quotePrefix="0" xfId="0">
      <alignment horizontal="center" vertical="center" wrapText="1"/>
    </xf>
    <xf numFmtId="0" fontId="11" fillId="5" borderId="1" applyAlignment="1" pivotButton="0" quotePrefix="0" xfId="0">
      <alignment horizontal="center" vertical="center" wrapText="1"/>
    </xf>
    <xf numFmtId="176" fontId="37" fillId="5" borderId="1" applyAlignment="1" pivotButton="0" quotePrefix="0" xfId="0">
      <alignment horizontal="center" vertical="center" shrinkToFit="1"/>
    </xf>
    <xf numFmtId="177" fontId="7" fillId="0" borderId="1" applyAlignment="1" pivotButton="0" quotePrefix="0" xfId="0">
      <alignment horizontal="center" vertical="center" shrinkToFit="1"/>
    </xf>
    <xf numFmtId="172" fontId="25" fillId="0" borderId="0" applyAlignment="1" pivotButton="0" quotePrefix="0" xfId="0">
      <alignment horizontal="center" vertical="center" wrapText="1"/>
    </xf>
    <xf numFmtId="0" fontId="14" fillId="0" borderId="0" applyAlignment="1" pivotButton="0" quotePrefix="0" xfId="0">
      <alignment horizontal="distributed" vertical="center" wrapText="1"/>
    </xf>
    <xf numFmtId="0" fontId="34" fillId="0" borderId="0" applyAlignment="1" pivotButton="0" quotePrefix="0" xfId="0">
      <alignment horizontal="right" vertical="center" wrapText="1"/>
    </xf>
    <xf numFmtId="0" fontId="8" fillId="5" borderId="1" applyAlignment="1" pivotButton="0" quotePrefix="0" xfId="0">
      <alignment horizontal="center" vertical="center" wrapText="1"/>
    </xf>
    <xf numFmtId="0" fontId="9" fillId="5" borderId="1" applyAlignment="1" pivotButton="0" quotePrefix="0" xfId="0">
      <alignment horizontal="center" vertical="center" wrapText="1"/>
    </xf>
    <xf numFmtId="0" fontId="42" fillId="5" borderId="1" applyAlignment="1" pivotButton="0" quotePrefix="0" xfId="0">
      <alignment horizontal="center" vertical="center" wrapText="1"/>
    </xf>
    <xf numFmtId="176" fontId="39" fillId="5" borderId="1" applyAlignment="1" pivotButton="0" quotePrefix="0" xfId="0">
      <alignment horizontal="center" vertical="center" shrinkToFit="1"/>
    </xf>
    <xf numFmtId="3" fontId="14" fillId="4" borderId="1" applyAlignment="1" pivotButton="0" quotePrefix="0" xfId="0">
      <alignment horizontal="center" vertical="center" shrinkToFit="1"/>
    </xf>
    <xf numFmtId="178" fontId="15" fillId="0" borderId="1" applyAlignment="1" pivotButton="0" quotePrefix="0" xfId="0">
      <alignment horizontal="center" vertical="center" shrinkToFit="1"/>
    </xf>
    <xf numFmtId="178" fontId="7" fillId="0" borderId="1" applyAlignment="1" pivotButton="0" quotePrefix="0" xfId="0">
      <alignment horizontal="center" vertical="center" shrinkToFit="1"/>
    </xf>
    <xf numFmtId="171" fontId="11" fillId="4" borderId="1" applyAlignment="1" pivotButton="0" quotePrefix="0" xfId="0">
      <alignment horizontal="center" vertical="center" shrinkToFit="1"/>
    </xf>
    <xf numFmtId="179" fontId="14" fillId="4" borderId="1" applyAlignment="1" pivotButton="0" quotePrefix="0" xfId="0">
      <alignment horizontal="center" vertical="center" shrinkToFit="1"/>
    </xf>
    <xf numFmtId="3" fontId="8" fillId="4" borderId="1" applyAlignment="1" pivotButton="0" quotePrefix="0" xfId="0">
      <alignment horizontal="center" vertical="center" shrinkToFit="1"/>
    </xf>
    <xf numFmtId="171" fontId="14" fillId="4" borderId="1" applyAlignment="1" pivotButton="0" quotePrefix="0" xfId="0">
      <alignment horizontal="center" vertical="center" shrinkToFit="1"/>
    </xf>
    <xf numFmtId="180" fontId="14" fillId="4" borderId="1" applyAlignment="1" pivotButton="0" quotePrefix="0" xfId="0">
      <alignment horizontal="center" vertical="center" shrinkToFit="1"/>
    </xf>
    <xf numFmtId="0" fontId="43" fillId="0" borderId="1" applyAlignment="1" pivotButton="0" quotePrefix="0" xfId="0">
      <alignment horizontal="center" vertical="center" wrapText="1"/>
    </xf>
    <xf numFmtId="0" fontId="37" fillId="0" borderId="0" applyAlignment="1" pivotButton="0" quotePrefix="0" xfId="0">
      <alignment horizontal="left" vertical="center" wrapText="1"/>
    </xf>
    <xf numFmtId="165" fontId="11" fillId="4" borderId="1" applyAlignment="1" pivotButton="0" quotePrefix="0" xfId="0">
      <alignment horizontal="center" vertical="center" shrinkToFit="1"/>
    </xf>
    <xf numFmtId="0" fontId="12" fillId="4" borderId="1" applyAlignment="1" pivotButton="0" quotePrefix="0" xfId="0">
      <alignment horizontal="center" vertical="center" wrapText="1"/>
    </xf>
    <xf numFmtId="0" fontId="12" fillId="4" borderId="1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37" fillId="4" borderId="1" applyAlignment="1" pivotButton="0" quotePrefix="0" xfId="0">
      <alignment horizontal="left" vertical="center" wrapText="1"/>
    </xf>
    <xf numFmtId="172" fontId="25" fillId="0" borderId="0" applyAlignment="1" pivotButton="0" quotePrefix="0" xfId="0">
      <alignment horizontal="right" vertical="center" wrapText="1"/>
    </xf>
    <xf numFmtId="0" fontId="11" fillId="0" borderId="0" applyAlignment="1" pivotButton="0" quotePrefix="0" xfId="0">
      <alignment horizontal="right" vertical="center" wrapText="1"/>
    </xf>
    <xf numFmtId="0" fontId="37" fillId="0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center" vertical="center" wrapText="1"/>
    </xf>
    <xf numFmtId="165" fontId="40" fillId="0" borderId="0" applyAlignment="1" pivotButton="0" quotePrefix="0" xfId="0">
      <alignment horizontal="center" vertical="center" wrapText="1"/>
    </xf>
    <xf numFmtId="0" fontId="37" fillId="0" borderId="1" applyAlignment="1" pivotButton="0" quotePrefix="0" xfId="0">
      <alignment horizontal="left" vertical="top" wrapText="1"/>
    </xf>
    <xf numFmtId="0" fontId="12" fillId="0" borderId="1" applyAlignment="1" pivotButton="0" quotePrefix="0" xfId="0">
      <alignment horizontal="center" vertical="center" wrapText="1"/>
    </xf>
    <xf numFmtId="0" fontId="37" fillId="0" borderId="1" applyAlignment="1" pivotButton="0" quotePrefix="0" xfId="0">
      <alignment horizontal="center" vertical="center" wrapText="1"/>
    </xf>
    <xf numFmtId="0" fontId="44" fillId="0" borderId="0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numFmt numFmtId="300" formatCode="#,##0"/>
    </dxf>
    <dxf>
      <font>
        <b val="1"/>
        <color rgb="00DC2626"/>
      </font>
    </dxf>
    <dxf>
      <fill>
        <patternFill patternType="solid">
          <fgColor rgb="002F5597"/>
          <bgColor rgb="002F559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worksheet" Target="/xl/worksheets/sheet29.xml" Id="rId29"/><Relationship Type="http://schemas.openxmlformats.org/officeDocument/2006/relationships/worksheet" Target="/xl/worksheets/sheet30.xml" Id="rId30"/><Relationship Type="http://schemas.openxmlformats.org/officeDocument/2006/relationships/worksheet" Target="/xl/worksheets/sheet31.xml" Id="rId31"/><Relationship Type="http://schemas.openxmlformats.org/officeDocument/2006/relationships/worksheet" Target="/xl/worksheets/sheet32.xml" Id="rId32"/><Relationship Type="http://schemas.openxmlformats.org/officeDocument/2006/relationships/worksheet" Target="/xl/worksheets/sheet33.xml" Id="rId33"/><Relationship Type="http://schemas.openxmlformats.org/officeDocument/2006/relationships/worksheet" Target="/xl/worksheets/sheet34.xml" Id="rId34"/><Relationship Type="http://schemas.openxmlformats.org/officeDocument/2006/relationships/worksheet" Target="/xl/worksheets/sheet35.xml" Id="rId35"/><Relationship Type="http://schemas.openxmlformats.org/officeDocument/2006/relationships/worksheet" Target="/xl/worksheets/sheet36.xml" Id="rId36"/><Relationship Type="http://schemas.openxmlformats.org/officeDocument/2006/relationships/worksheet" Target="/xl/worksheets/sheet37.xml" Id="rId37"/><Relationship Type="http://schemas.openxmlformats.org/officeDocument/2006/relationships/worksheet" Target="/xl/worksheets/sheet38.xml" Id="rId38"/><Relationship Type="http://schemas.openxmlformats.org/officeDocument/2006/relationships/worksheet" Target="/xl/worksheets/sheet39.xml" Id="rId39"/><Relationship Type="http://schemas.openxmlformats.org/officeDocument/2006/relationships/worksheet" Target="/xl/worksheets/sheet40.xml" Id="rId40"/><Relationship Type="http://schemas.openxmlformats.org/officeDocument/2006/relationships/worksheet" Target="/xl/worksheets/sheet41.xml" Id="rId41"/><Relationship Type="http://schemas.openxmlformats.org/officeDocument/2006/relationships/worksheet" Target="/xl/worksheets/sheet42.xml" Id="rId42"/><Relationship Type="http://schemas.openxmlformats.org/officeDocument/2006/relationships/styles" Target="styles.xml" Id="rId43"/><Relationship Type="http://schemas.openxmlformats.org/officeDocument/2006/relationships/theme" Target="theme/theme1.xml" Id="rId4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4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무료 건설 서식</t>
        </is>
      </c>
      <c r="G1" s="2" t="inlineStr">
        <is>
          <t xml:space="preserve">← 이 1행을 지우고 쓰셔도 됩니다  </t>
        </is>
      </c>
    </row>
    <row r="2" ht="36" customHeight="1">
      <c r="A2" s="3" t="inlineStr">
        <is>
          <t>기  록  지  (기본 입력)</t>
        </is>
      </c>
    </row>
    <row r="3" ht="18" customHeight="1">
      <c r="A3" s="4" t="inlineStr">
        <is>
          <t>여기 한 번 적으면 모음의 모든 서류에 들어갑니다. 발주처가 요구하지 않는 서류(예: 국유림은 현장인수증)는 빼고 인쇄하세요.</t>
        </is>
      </c>
    </row>
    <row r="4" ht="4" customHeight="1"/>
    <row r="5" ht="20" customHeight="1">
      <c r="A5" s="5" t="inlineStr">
        <is>
          <t>■  회    사 · 수 신</t>
        </is>
      </c>
    </row>
    <row r="6" ht="24" customHeight="1">
      <c r="A6" s="6" t="inlineStr">
        <is>
          <t>수      신</t>
        </is>
      </c>
      <c r="B6" s="7" t="n"/>
      <c r="C6" s="7" t="n"/>
      <c r="D6" s="8" t="n"/>
      <c r="E6" s="7" t="n"/>
      <c r="F6" s="7" t="n"/>
      <c r="G6" s="7" t="n"/>
      <c r="H6" s="7" t="n"/>
      <c r="I6" s="7" t="n"/>
      <c r="J6" s="7" t="n"/>
      <c r="K6" s="7" t="n"/>
      <c r="L6" s="7" t="n"/>
    </row>
    <row r="7" ht="24" customHeight="1">
      <c r="A7" s="6" t="inlineStr">
        <is>
          <t>시 공 회 사</t>
        </is>
      </c>
      <c r="B7" s="7" t="n"/>
      <c r="C7" s="7" t="n"/>
      <c r="D7" s="8" t="n"/>
      <c r="E7" s="7" t="n"/>
      <c r="F7" s="7" t="n"/>
      <c r="G7" s="6" t="inlineStr">
        <is>
          <t>대  표  자</t>
        </is>
      </c>
      <c r="H7" s="7" t="n"/>
      <c r="I7" s="7" t="n"/>
      <c r="J7" s="8" t="n"/>
      <c r="K7" s="7" t="n"/>
      <c r="L7" s="7" t="n"/>
    </row>
    <row r="8" ht="24" customHeight="1">
      <c r="A8" s="6" t="inlineStr">
        <is>
          <t>주      소</t>
        </is>
      </c>
      <c r="B8" s="7" t="n"/>
      <c r="C8" s="7" t="n"/>
      <c r="D8" s="8" t="n"/>
      <c r="E8" s="7" t="n"/>
      <c r="F8" s="7" t="n"/>
      <c r="G8" s="7" t="n"/>
      <c r="H8" s="7" t="n"/>
      <c r="I8" s="7" t="n"/>
      <c r="J8" s="7" t="n"/>
      <c r="K8" s="7" t="n"/>
      <c r="L8" s="7" t="n"/>
    </row>
    <row r="9" ht="24" customHeight="1">
      <c r="A9" s="6" t="inlineStr">
        <is>
          <t>법인등록번호</t>
        </is>
      </c>
      <c r="B9" s="7" t="n"/>
      <c r="C9" s="7" t="n"/>
      <c r="D9" s="8" t="n"/>
      <c r="E9" s="7" t="n"/>
      <c r="F9" s="7" t="n"/>
      <c r="G9" s="6" t="inlineStr">
        <is>
          <t>전 화 번 호</t>
        </is>
      </c>
      <c r="H9" s="7" t="n"/>
      <c r="I9" s="7" t="n"/>
      <c r="J9" s="8" t="n"/>
      <c r="K9" s="7" t="n"/>
      <c r="L9" s="7" t="n"/>
    </row>
    <row r="10" ht="24" customHeight="1">
      <c r="A10" s="6" t="inlineStr">
        <is>
          <t>등 록 업 종</t>
        </is>
      </c>
      <c r="B10" s="7" t="n"/>
      <c r="C10" s="7" t="n"/>
      <c r="D10" s="8" t="n"/>
      <c r="E10" s="7" t="n"/>
      <c r="F10" s="7" t="n"/>
      <c r="G10" s="6" t="inlineStr">
        <is>
          <t>등 록 번 호</t>
        </is>
      </c>
      <c r="H10" s="7" t="n"/>
      <c r="I10" s="7" t="n"/>
      <c r="J10" s="8" t="n"/>
      <c r="K10" s="7" t="n"/>
      <c r="L10" s="7" t="n"/>
    </row>
    <row r="11" ht="20" customHeight="1">
      <c r="A11" s="5" t="inlineStr">
        <is>
          <t>■  공    사</t>
        </is>
      </c>
    </row>
    <row r="12" ht="24" customHeight="1">
      <c r="A12" s="6" t="inlineStr">
        <is>
          <t>공  사  명</t>
        </is>
      </c>
      <c r="B12" s="7" t="n"/>
      <c r="C12" s="7" t="n"/>
      <c r="D12" s="8" t="n"/>
      <c r="E12" s="7" t="n"/>
      <c r="F12" s="7" t="n"/>
      <c r="G12" s="7" t="n"/>
      <c r="H12" s="7" t="n"/>
      <c r="I12" s="7" t="n"/>
      <c r="J12" s="7" t="n"/>
      <c r="K12" s="7" t="n"/>
      <c r="L12" s="7" t="n"/>
    </row>
    <row r="13" ht="24" customHeight="1">
      <c r="A13" s="6" t="inlineStr">
        <is>
          <t>발  주  처</t>
        </is>
      </c>
      <c r="B13" s="7" t="n"/>
      <c r="C13" s="7" t="n"/>
      <c r="D13" s="8" t="n"/>
      <c r="E13" s="7" t="n"/>
      <c r="F13" s="7" t="n"/>
      <c r="G13" s="6" t="inlineStr">
        <is>
          <t>공 사 수 량</t>
        </is>
      </c>
      <c r="H13" s="7" t="n"/>
      <c r="I13" s="7" t="n"/>
      <c r="J13" s="8" t="n"/>
      <c r="K13" s="7" t="n"/>
      <c r="L13" s="7" t="n"/>
    </row>
    <row r="14" ht="24" customHeight="1">
      <c r="A14" s="6" t="inlineStr">
        <is>
          <t>공 사 장 소</t>
        </is>
      </c>
      <c r="B14" s="7" t="n"/>
      <c r="C14" s="7" t="n"/>
      <c r="D14" s="8" t="n"/>
      <c r="E14" s="7" t="n"/>
      <c r="F14" s="7" t="n"/>
      <c r="G14" s="7" t="n"/>
      <c r="H14" s="7" t="n"/>
      <c r="I14" s="7" t="n"/>
      <c r="J14" s="7" t="n"/>
      <c r="K14" s="7" t="n"/>
      <c r="L14" s="7" t="n"/>
    </row>
    <row r="15" ht="24" customHeight="1">
      <c r="A15" s="6" t="inlineStr">
        <is>
          <t>도 급 금 액</t>
        </is>
      </c>
      <c r="B15" s="7" t="n"/>
      <c r="C15" s="7" t="n"/>
      <c r="D15" s="9" t="n"/>
      <c r="E15" s="7" t="n"/>
      <c r="F15" s="7" t="n"/>
      <c r="G15" s="6" t="inlineStr">
        <is>
          <t>관 급 금 액</t>
        </is>
      </c>
      <c r="H15" s="7" t="n"/>
      <c r="I15" s="7" t="n"/>
      <c r="J15" s="9" t="n"/>
      <c r="K15" s="7" t="n"/>
      <c r="L15" s="7" t="n"/>
    </row>
    <row r="16" ht="24" customHeight="1">
      <c r="A16" s="10" t="inlineStr">
        <is>
          <t>합      계</t>
        </is>
      </c>
      <c r="B16" s="7" t="n"/>
      <c r="C16" s="7" t="n"/>
      <c r="D16" s="11">
        <f>IF(N(D15)+N(J15)=0,"",N(D15)+N(J15))</f>
        <v/>
      </c>
      <c r="E16" s="7" t="n"/>
      <c r="F16" s="7" t="n"/>
      <c r="G16" s="6" t="inlineStr">
        <is>
          <t>변 경 금 액</t>
        </is>
      </c>
      <c r="H16" s="7" t="n"/>
      <c r="I16" s="7" t="n"/>
      <c r="J16" s="9" t="n"/>
      <c r="K16" s="7" t="n"/>
      <c r="L16" s="7" t="n"/>
    </row>
    <row r="17" ht="24" customHeight="1">
      <c r="A17" s="12" t="inlineStr">
        <is>
          <t>안전관리비(계상)</t>
        </is>
      </c>
      <c r="B17" s="7" t="n"/>
      <c r="C17" s="7" t="n"/>
      <c r="D17" s="9" t="n"/>
      <c r="E17" s="7" t="n"/>
      <c r="F17" s="7" t="n"/>
      <c r="G17" s="12" t="inlineStr">
        <is>
          <t>환경보전비(계상)</t>
        </is>
      </c>
      <c r="H17" s="7" t="n"/>
      <c r="I17" s="7" t="n"/>
      <c r="J17" s="9" t="n"/>
      <c r="K17" s="7" t="n"/>
      <c r="L17" s="7" t="n"/>
    </row>
    <row r="18" ht="24" customHeight="1">
      <c r="A18" s="6" t="inlineStr">
        <is>
          <t>계 약 일</t>
        </is>
      </c>
      <c r="B18" s="7" t="n"/>
      <c r="C18" s="7" t="n"/>
      <c r="D18" s="13" t="n"/>
      <c r="E18" s="7" t="n"/>
      <c r="F18" s="7" t="n"/>
      <c r="G18" s="6" t="inlineStr">
        <is>
          <t>변경계약일</t>
        </is>
      </c>
      <c r="H18" s="7" t="n"/>
      <c r="I18" s="7" t="n"/>
      <c r="J18" s="13" t="n"/>
      <c r="K18" s="7" t="n"/>
      <c r="L18" s="7" t="n"/>
    </row>
    <row r="19" ht="24" customHeight="1">
      <c r="A19" s="6" t="inlineStr">
        <is>
          <t>착 공 일</t>
        </is>
      </c>
      <c r="B19" s="7" t="n"/>
      <c r="C19" s="7" t="n"/>
      <c r="D19" s="13" t="n"/>
      <c r="E19" s="7" t="n"/>
      <c r="F19" s="7" t="n"/>
      <c r="G19" s="6" t="inlineStr">
        <is>
          <t>준 공 일</t>
        </is>
      </c>
      <c r="H19" s="7" t="n"/>
      <c r="I19" s="7" t="n"/>
      <c r="J19" s="13" t="n"/>
      <c r="K19" s="7" t="n"/>
      <c r="L19" s="7" t="n"/>
    </row>
    <row r="20" ht="28" customHeight="1">
      <c r="A20" s="6" t="inlineStr">
        <is>
          <t>공 사 일 수</t>
        </is>
      </c>
      <c r="B20" s="7" t="n"/>
      <c r="C20" s="7" t="n"/>
      <c r="D20" s="14">
        <f>IF(OR(N(D19)=0,N(J19)=0),"",IF(J19&lt;D19,"⚠ 준공일 확인",J19-D19+1))</f>
        <v/>
      </c>
      <c r="E20" s="7" t="n"/>
      <c r="F20" s="7" t="n"/>
      <c r="G20" s="15" t="inlineStr">
        <is>
          <t>작성일자
(비우면 착공일)</t>
        </is>
      </c>
      <c r="H20" s="7" t="n"/>
      <c r="I20" s="7" t="n"/>
      <c r="J20" s="13" t="n"/>
      <c r="K20" s="7" t="n"/>
      <c r="L20" s="7" t="n"/>
    </row>
    <row r="21" ht="15" customHeight="1">
      <c r="A21" s="16" t="inlineStr"/>
      <c r="G21" s="17">
        <f>IF(N(J20)&gt;0,J20,IF(N(D19)&gt;0,D19,""))</f>
        <v/>
      </c>
    </row>
    <row r="22" ht="20" customHeight="1">
      <c r="A22" s="5" t="inlineStr">
        <is>
          <t>■  감 독 · 감 리</t>
        </is>
      </c>
    </row>
    <row r="23" ht="24" customHeight="1">
      <c r="A23" s="6" t="inlineStr">
        <is>
          <t>공사감독 직급</t>
        </is>
      </c>
      <c r="B23" s="7" t="n"/>
      <c r="C23" s="7" t="n"/>
      <c r="D23" s="8" t="n"/>
      <c r="E23" s="7" t="n"/>
      <c r="F23" s="7" t="n"/>
      <c r="G23" s="6" t="inlineStr">
        <is>
          <t>공사감독 성명</t>
        </is>
      </c>
      <c r="H23" s="7" t="n"/>
      <c r="I23" s="7" t="n"/>
      <c r="J23" s="8" t="n"/>
      <c r="K23" s="7" t="n"/>
      <c r="L23" s="7" t="n"/>
    </row>
    <row r="24" ht="24" customHeight="1">
      <c r="A24" s="6" t="inlineStr">
        <is>
          <t>공사감리업체</t>
        </is>
      </c>
      <c r="B24" s="7" t="n"/>
      <c r="C24" s="7" t="n"/>
      <c r="D24" s="8" t="n"/>
      <c r="E24" s="7" t="n"/>
      <c r="F24" s="7" t="n"/>
      <c r="G24" s="6" t="inlineStr">
        <is>
          <t>감리원 성명</t>
        </is>
      </c>
      <c r="H24" s="7" t="n"/>
      <c r="I24" s="7" t="n"/>
      <c r="J24" s="8" t="n"/>
      <c r="K24" s="7" t="n"/>
      <c r="L24" s="7" t="n"/>
    </row>
    <row r="25" ht="20" customHeight="1">
      <c r="A25" s="5" t="inlineStr">
        <is>
          <t>■  기 술 자 · 관 리 자</t>
        </is>
      </c>
    </row>
    <row r="26" ht="24" customHeight="1">
      <c r="A26" s="6" t="inlineStr">
        <is>
          <t>현장대리인 성명</t>
        </is>
      </c>
      <c r="B26" s="7" t="n"/>
      <c r="C26" s="7" t="n"/>
      <c r="D26" s="8" t="n"/>
      <c r="E26" s="7" t="n"/>
      <c r="F26" s="7" t="n"/>
      <c r="G26" s="6" t="inlineStr">
        <is>
          <t>생 년 월 일</t>
        </is>
      </c>
      <c r="H26" s="7" t="n"/>
      <c r="I26" s="7" t="n"/>
      <c r="J26" s="13" t="n"/>
      <c r="K26" s="7" t="n"/>
      <c r="L26" s="7" t="n"/>
    </row>
    <row r="27" ht="24" customHeight="1">
      <c r="A27" s="6" t="inlineStr">
        <is>
          <t>자격 구분(등급)</t>
        </is>
      </c>
      <c r="B27" s="7" t="n"/>
      <c r="C27" s="7" t="n"/>
      <c r="D27" s="8" t="n"/>
      <c r="E27" s="7" t="n"/>
      <c r="F27" s="7" t="n"/>
      <c r="G27" s="6" t="inlineStr">
        <is>
          <t>자 격 번 호</t>
        </is>
      </c>
      <c r="H27" s="7" t="n"/>
      <c r="I27" s="7" t="n"/>
      <c r="J27" s="8" t="n"/>
      <c r="K27" s="7" t="n"/>
      <c r="L27" s="7" t="n"/>
    </row>
    <row r="28" ht="24" customHeight="1">
      <c r="A28" s="6" t="inlineStr">
        <is>
          <t>현장대리인 주소</t>
        </is>
      </c>
      <c r="B28" s="7" t="n"/>
      <c r="C28" s="7" t="n"/>
      <c r="D28" s="8" t="n"/>
      <c r="E28" s="7" t="n"/>
      <c r="F28" s="7" t="n"/>
      <c r="G28" s="7" t="n"/>
      <c r="H28" s="7" t="n"/>
      <c r="I28" s="7" t="n"/>
      <c r="J28" s="7" t="n"/>
      <c r="K28" s="7" t="n"/>
      <c r="L28" s="7" t="n"/>
    </row>
    <row r="29" ht="24" customHeight="1">
      <c r="A29" s="6" t="inlineStr">
        <is>
          <t>안전관리자</t>
        </is>
      </c>
      <c r="B29" s="7" t="n"/>
      <c r="C29" s="7" t="n"/>
      <c r="D29" s="8" t="n"/>
      <c r="E29" s="7" t="n"/>
      <c r="F29" s="7" t="n"/>
      <c r="G29" s="6" t="inlineStr">
        <is>
          <t>환경관리자</t>
        </is>
      </c>
      <c r="H29" s="7" t="n"/>
      <c r="I29" s="7" t="n"/>
      <c r="J29" s="8" t="n"/>
      <c r="K29" s="7" t="n"/>
      <c r="L29" s="7" t="n"/>
    </row>
    <row r="30" ht="24" customHeight="1">
      <c r="A30" s="6" t="inlineStr">
        <is>
          <t>품질관리자</t>
        </is>
      </c>
      <c r="B30" s="7" t="n"/>
      <c r="C30" s="7" t="n"/>
      <c r="D30" s="8" t="n"/>
      <c r="E30" s="7" t="n"/>
      <c r="F30" s="7" t="n"/>
      <c r="G30" s="6" t="inlineStr">
        <is>
          <t>관리감독자</t>
        </is>
      </c>
      <c r="H30" s="7" t="n"/>
      <c r="I30" s="7" t="n"/>
      <c r="J30" s="8" t="n"/>
      <c r="K30" s="7" t="n"/>
      <c r="L30" s="7" t="n"/>
    </row>
    <row r="31" ht="24" customHeight="1">
      <c r="A31" s="6" t="inlineStr">
        <is>
          <t>안전관리 담당자</t>
        </is>
      </c>
      <c r="B31" s="7" t="n"/>
      <c r="C31" s="7" t="n"/>
      <c r="D31" s="8" t="n"/>
      <c r="E31" s="7" t="n"/>
      <c r="F31" s="7" t="n"/>
      <c r="G31" s="7" t="n"/>
      <c r="H31" s="7" t="n"/>
      <c r="I31" s="7" t="n"/>
      <c r="J31" s="7" t="n"/>
      <c r="K31" s="7" t="n"/>
      <c r="L31" s="7" t="n"/>
    </row>
    <row r="33" ht="34" customHeight="1">
      <c r="A33" s="18" t="inlineStr">
        <is>
          <t>법인등록번호 칸에 개인의 주민등록번호는 적지 마세요(개인사업자는 사업자등록번호). 하늘색 칸 = 자동.</t>
        </is>
      </c>
    </row>
    <row r="34" ht="19.5" customHeight="1">
      <c r="A34" s="18" t="inlineStr">
        <is>
          <t>공사일수 = 준공일 − 착공일 + 1. 작성일자를 비우면 서류 날짜는 착공일로 들어갑니다.</t>
        </is>
      </c>
    </row>
  </sheetData>
  <mergeCells count="88">
    <mergeCell ref="G13:I13"/>
    <mergeCell ref="J27:L27"/>
    <mergeCell ref="A26:C26"/>
    <mergeCell ref="G15:I15"/>
    <mergeCell ref="G24:I24"/>
    <mergeCell ref="A23:C23"/>
    <mergeCell ref="D9:F9"/>
    <mergeCell ref="G26:I26"/>
    <mergeCell ref="D30:F30"/>
    <mergeCell ref="G16:I16"/>
    <mergeCell ref="D29:F29"/>
    <mergeCell ref="D23:F23"/>
    <mergeCell ref="G9:I9"/>
    <mergeCell ref="A34:L34"/>
    <mergeCell ref="J29:L29"/>
    <mergeCell ref="J13:L13"/>
    <mergeCell ref="A6:C6"/>
    <mergeCell ref="J15:L15"/>
    <mergeCell ref="J24:L24"/>
    <mergeCell ref="D27:F27"/>
    <mergeCell ref="D17:F17"/>
    <mergeCell ref="J26:L26"/>
    <mergeCell ref="A12:C12"/>
    <mergeCell ref="A3:L3"/>
    <mergeCell ref="G30:I30"/>
    <mergeCell ref="J7:L7"/>
    <mergeCell ref="J16:L16"/>
    <mergeCell ref="A14:C14"/>
    <mergeCell ref="A5:L5"/>
    <mergeCell ref="A29:C29"/>
    <mergeCell ref="A13:C13"/>
    <mergeCell ref="A31:C31"/>
    <mergeCell ref="A15:C15"/>
    <mergeCell ref="A24:C24"/>
    <mergeCell ref="G21:L21"/>
    <mergeCell ref="G27:I27"/>
    <mergeCell ref="G17:I17"/>
    <mergeCell ref="A7:C7"/>
    <mergeCell ref="J30:L30"/>
    <mergeCell ref="A16:C16"/>
    <mergeCell ref="G10:I10"/>
    <mergeCell ref="A25:L25"/>
    <mergeCell ref="G19:I19"/>
    <mergeCell ref="A18:C18"/>
    <mergeCell ref="D7:F7"/>
    <mergeCell ref="D16:F16"/>
    <mergeCell ref="A2:L2"/>
    <mergeCell ref="D28:L28"/>
    <mergeCell ref="D18:F18"/>
    <mergeCell ref="A22:L22"/>
    <mergeCell ref="G20:I20"/>
    <mergeCell ref="D12:L12"/>
    <mergeCell ref="G29:I29"/>
    <mergeCell ref="A20:C20"/>
    <mergeCell ref="A28:C28"/>
    <mergeCell ref="J18:L18"/>
    <mergeCell ref="D14:L14"/>
    <mergeCell ref="A30:C30"/>
    <mergeCell ref="J17:L17"/>
    <mergeCell ref="D20:F20"/>
    <mergeCell ref="J10:L10"/>
    <mergeCell ref="J19:L19"/>
    <mergeCell ref="A1:F1"/>
    <mergeCell ref="G23:I23"/>
    <mergeCell ref="J9:L9"/>
    <mergeCell ref="G7:I7"/>
    <mergeCell ref="D13:F13"/>
    <mergeCell ref="G18:I18"/>
    <mergeCell ref="A27:C27"/>
    <mergeCell ref="J20:L20"/>
    <mergeCell ref="A21:F21"/>
    <mergeCell ref="A33:L33"/>
    <mergeCell ref="A8:C8"/>
    <mergeCell ref="A17:C17"/>
    <mergeCell ref="D8:L8"/>
    <mergeCell ref="D15:F15"/>
    <mergeCell ref="D24:F24"/>
    <mergeCell ref="A10:C10"/>
    <mergeCell ref="G1:L1"/>
    <mergeCell ref="A19:C19"/>
    <mergeCell ref="J23:L23"/>
    <mergeCell ref="A9:C9"/>
    <mergeCell ref="D26:F26"/>
    <mergeCell ref="D10:F10"/>
    <mergeCell ref="D19:F19"/>
    <mergeCell ref="A11:L11"/>
    <mergeCell ref="D31:L31"/>
    <mergeCell ref="D6:L6"/>
  </mergeCells>
  <printOptions horizontalCentered="1"/>
  <pageMargins left="0.6" right="0.6" top="0.55" bottom="0.55" header="0.2" footer="0.2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3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무료 건설 서식</t>
        </is>
      </c>
      <c r="G1" s="2" t="inlineStr">
        <is>
          <t xml:space="preserve">← 이 1행을 지우고 쓰셔도 됩니다  </t>
        </is>
      </c>
    </row>
    <row r="2" ht="46" customHeight="1">
      <c r="A2" s="19" t="inlineStr">
        <is>
          <t>현  장  인  수  증</t>
        </is>
      </c>
    </row>
    <row r="3" ht="8" customHeight="1"/>
    <row r="4" ht="28" customHeight="1">
      <c r="A4" s="20" t="inlineStr">
        <is>
          <t>성      명</t>
        </is>
      </c>
      <c r="B4" s="7" t="n"/>
      <c r="C4" s="21">
        <f>IF('기록지'!J7="","",'기록지'!J7)</f>
        <v/>
      </c>
      <c r="D4" s="7" t="n"/>
      <c r="E4" s="7" t="n"/>
      <c r="F4" s="7" t="n"/>
      <c r="G4" s="12" t="inlineStr">
        <is>
          <t>법인등록번호</t>
        </is>
      </c>
      <c r="H4" s="7" t="n"/>
      <c r="I4" s="21">
        <f>IF('기록지'!D9="","",'기록지'!D9)</f>
        <v/>
      </c>
      <c r="J4" s="7" t="n"/>
      <c r="K4" s="7" t="n"/>
      <c r="L4" s="7" t="n"/>
    </row>
    <row r="5" ht="28" customHeight="1">
      <c r="A5" s="20" t="inlineStr">
        <is>
          <t>주      소</t>
        </is>
      </c>
      <c r="B5" s="7" t="n"/>
      <c r="C5" s="22">
        <f>IF('기록지'!D8="","",'기록지'!D8)</f>
        <v/>
      </c>
      <c r="D5" s="7" t="n"/>
      <c r="E5" s="7" t="n"/>
      <c r="F5" s="7" t="n"/>
      <c r="G5" s="7" t="n"/>
      <c r="H5" s="7" t="n"/>
      <c r="I5" s="7" t="n"/>
      <c r="J5" s="7" t="n"/>
      <c r="K5" s="7" t="n"/>
      <c r="L5" s="7" t="n"/>
    </row>
    <row r="6" ht="28" customHeight="1">
      <c r="A6" s="20" t="inlineStr">
        <is>
          <t>상      호</t>
        </is>
      </c>
      <c r="B6" s="7" t="n"/>
      <c r="C6" s="22">
        <f>IF('기록지'!D7="","",'기록지'!D7)</f>
        <v/>
      </c>
      <c r="D6" s="7" t="n"/>
      <c r="E6" s="7" t="n"/>
      <c r="F6" s="7" t="n"/>
      <c r="G6" s="7" t="n"/>
      <c r="H6" s="7" t="n"/>
      <c r="I6" s="7" t="n"/>
      <c r="J6" s="7" t="n"/>
      <c r="K6" s="7" t="n"/>
      <c r="L6" s="7" t="n"/>
    </row>
    <row r="7" ht="28" customHeight="1">
      <c r="A7" s="20" t="inlineStr">
        <is>
          <t>공  사  명</t>
        </is>
      </c>
      <c r="B7" s="7" t="n"/>
      <c r="C7" s="23">
        <f>IF('기록지'!D12="","",'기록지'!D12)</f>
        <v/>
      </c>
      <c r="D7" s="7" t="n"/>
      <c r="E7" s="7" t="n"/>
      <c r="F7" s="7" t="n"/>
      <c r="G7" s="7" t="n"/>
      <c r="H7" s="7" t="n"/>
      <c r="I7" s="20" t="inlineStr">
        <is>
          <t>공사수량</t>
        </is>
      </c>
      <c r="J7" s="7" t="n"/>
      <c r="K7" s="21">
        <f>IF('기록지'!J13="","",'기록지'!J13)</f>
        <v/>
      </c>
      <c r="L7" s="7" t="n"/>
    </row>
    <row r="8" ht="28" customHeight="1">
      <c r="A8" s="20" t="inlineStr">
        <is>
          <t>공 사 현 장</t>
        </is>
      </c>
      <c r="B8" s="7" t="n"/>
      <c r="C8" s="22">
        <f>IF('기록지'!D14="","",'기록지'!D14)</f>
        <v/>
      </c>
      <c r="D8" s="7" t="n"/>
      <c r="E8" s="7" t="n"/>
      <c r="F8" s="7" t="n"/>
      <c r="G8" s="7" t="n"/>
      <c r="H8" s="7" t="n"/>
      <c r="I8" s="7" t="n"/>
      <c r="J8" s="7" t="n"/>
      <c r="K8" s="7" t="n"/>
      <c r="L8" s="7" t="n"/>
    </row>
    <row r="9" ht="28" customHeight="1">
      <c r="A9" s="20" t="inlineStr">
        <is>
          <t>공 사 금 액</t>
        </is>
      </c>
      <c r="B9" s="7" t="n"/>
      <c r="C9" s="24">
        <f>IF(N('기록지'!D15)=0,"",'기록지'!D15)</f>
        <v/>
      </c>
      <c r="D9" s="7" t="n"/>
      <c r="E9" s="7" t="n"/>
      <c r="F9" s="7" t="n"/>
      <c r="G9" s="7" t="n"/>
      <c r="H9" s="7" t="n"/>
      <c r="I9" s="25">
        <f>IF(N('기록지'!D15)=0,"",'기록지'!D15)</f>
        <v/>
      </c>
      <c r="J9" s="7" t="n"/>
      <c r="K9" s="7" t="n"/>
      <c r="L9" s="7" t="n"/>
    </row>
    <row r="10" ht="24" customHeight="1">
      <c r="A10" s="20" t="inlineStr">
        <is>
          <t>공 사 개 요</t>
        </is>
      </c>
      <c r="B10" s="7" t="n"/>
      <c r="C10" s="26" t="inlineStr">
        <is>
          <t>공    종</t>
        </is>
      </c>
      <c r="D10" s="7" t="n"/>
      <c r="E10" s="7" t="n"/>
      <c r="F10" s="26" t="inlineStr">
        <is>
          <t>규 격</t>
        </is>
      </c>
      <c r="G10" s="26" t="inlineStr">
        <is>
          <t>단위</t>
        </is>
      </c>
      <c r="H10" s="26" t="inlineStr">
        <is>
          <t>수 량</t>
        </is>
      </c>
      <c r="I10" s="26" t="inlineStr">
        <is>
          <t>단    가</t>
        </is>
      </c>
      <c r="J10" s="7" t="n"/>
      <c r="K10" s="26" t="inlineStr">
        <is>
          <t>금    액</t>
        </is>
      </c>
      <c r="L10" s="7" t="n"/>
    </row>
    <row r="11" ht="22" customHeight="1">
      <c r="A11" s="7" t="n"/>
      <c r="B11" s="7" t="n"/>
      <c r="C11" s="27" t="n"/>
      <c r="D11" s="7" t="n"/>
      <c r="E11" s="7" t="n"/>
      <c r="F11" s="28" t="n"/>
      <c r="G11" s="29" t="n"/>
      <c r="H11" s="30" t="n"/>
      <c r="I11" s="31" t="n"/>
      <c r="J11" s="7" t="n"/>
      <c r="K11" s="32">
        <f>IF(OR(N(H11)=0,N(I11)=0),"",ROUND(H11*I11,0))</f>
        <v/>
      </c>
      <c r="L11" s="7" t="n"/>
    </row>
    <row r="12" ht="22" customHeight="1">
      <c r="A12" s="7" t="n"/>
      <c r="B12" s="7" t="n"/>
      <c r="C12" s="27" t="n"/>
      <c r="D12" s="7" t="n"/>
      <c r="E12" s="7" t="n"/>
      <c r="F12" s="28" t="n"/>
      <c r="G12" s="29" t="n"/>
      <c r="H12" s="30" t="n"/>
      <c r="I12" s="31" t="n"/>
      <c r="J12" s="7" t="n"/>
      <c r="K12" s="32">
        <f>IF(OR(N(H12)=0,N(I12)=0),"",ROUND(H12*I12,0))</f>
        <v/>
      </c>
      <c r="L12" s="7" t="n"/>
    </row>
    <row r="13" ht="22" customHeight="1">
      <c r="A13" s="7" t="n"/>
      <c r="B13" s="7" t="n"/>
      <c r="C13" s="27" t="n"/>
      <c r="D13" s="7" t="n"/>
      <c r="E13" s="7" t="n"/>
      <c r="F13" s="28" t="n"/>
      <c r="G13" s="29" t="n"/>
      <c r="H13" s="30" t="n"/>
      <c r="I13" s="31" t="n"/>
      <c r="J13" s="7" t="n"/>
      <c r="K13" s="32">
        <f>IF(OR(N(H13)=0,N(I13)=0),"",ROUND(H13*I13,0))</f>
        <v/>
      </c>
      <c r="L13" s="7" t="n"/>
    </row>
    <row r="14" ht="22" customHeight="1">
      <c r="A14" s="7" t="n"/>
      <c r="B14" s="7" t="n"/>
      <c r="C14" s="27" t="n"/>
      <c r="D14" s="7" t="n"/>
      <c r="E14" s="7" t="n"/>
      <c r="F14" s="28" t="n"/>
      <c r="G14" s="29" t="n"/>
      <c r="H14" s="30" t="n"/>
      <c r="I14" s="31" t="n"/>
      <c r="J14" s="7" t="n"/>
      <c r="K14" s="32">
        <f>IF(OR(N(H14)=0,N(I14)=0),"",ROUND(H14*I14,0))</f>
        <v/>
      </c>
      <c r="L14" s="7" t="n"/>
    </row>
    <row r="15" ht="22" customHeight="1">
      <c r="A15" s="7" t="n"/>
      <c r="B15" s="7" t="n"/>
      <c r="C15" s="27" t="n"/>
      <c r="D15" s="7" t="n"/>
      <c r="E15" s="7" t="n"/>
      <c r="F15" s="28" t="n"/>
      <c r="G15" s="29" t="n"/>
      <c r="H15" s="30" t="n"/>
      <c r="I15" s="31" t="n"/>
      <c r="J15" s="7" t="n"/>
      <c r="K15" s="32">
        <f>IF(OR(N(H15)=0,N(I15)=0),"",ROUND(H15*I15,0))</f>
        <v/>
      </c>
      <c r="L15" s="7" t="n"/>
    </row>
    <row r="16" ht="22" customHeight="1">
      <c r="A16" s="7" t="n"/>
      <c r="B16" s="7" t="n"/>
      <c r="C16" s="27" t="n"/>
      <c r="D16" s="7" t="n"/>
      <c r="E16" s="7" t="n"/>
      <c r="F16" s="28" t="n"/>
      <c r="G16" s="29" t="n"/>
      <c r="H16" s="30" t="n"/>
      <c r="I16" s="31" t="n"/>
      <c r="J16" s="7" t="n"/>
      <c r="K16" s="32">
        <f>IF(OR(N(H16)=0,N(I16)=0),"",ROUND(H16*I16,0))</f>
        <v/>
      </c>
      <c r="L16" s="7" t="n"/>
    </row>
    <row r="17" ht="22" customHeight="1">
      <c r="A17" s="7" t="n"/>
      <c r="B17" s="7" t="n"/>
      <c r="C17" s="27" t="n"/>
      <c r="D17" s="7" t="n"/>
      <c r="E17" s="7" t="n"/>
      <c r="F17" s="28" t="n"/>
      <c r="G17" s="29" t="n"/>
      <c r="H17" s="30" t="n"/>
      <c r="I17" s="31" t="n"/>
      <c r="J17" s="7" t="n"/>
      <c r="K17" s="32">
        <f>IF(OR(N(H17)=0,N(I17)=0),"",ROUND(H17*I17,0))</f>
        <v/>
      </c>
      <c r="L17" s="7" t="n"/>
    </row>
    <row r="18" ht="22" customHeight="1">
      <c r="A18" s="7" t="n"/>
      <c r="B18" s="7" t="n"/>
      <c r="C18" s="27" t="n"/>
      <c r="D18" s="7" t="n"/>
      <c r="E18" s="7" t="n"/>
      <c r="F18" s="28" t="n"/>
      <c r="G18" s="29" t="n"/>
      <c r="H18" s="30" t="n"/>
      <c r="I18" s="31" t="n"/>
      <c r="J18" s="7" t="n"/>
      <c r="K18" s="32">
        <f>IF(OR(N(H18)=0,N(I18)=0),"",ROUND(H18*I18,0))</f>
        <v/>
      </c>
      <c r="L18" s="7" t="n"/>
    </row>
    <row r="19" ht="22" customHeight="1">
      <c r="A19" s="7" t="n"/>
      <c r="B19" s="7" t="n"/>
      <c r="C19" s="27" t="n"/>
      <c r="D19" s="7" t="n"/>
      <c r="E19" s="7" t="n"/>
      <c r="F19" s="28" t="n"/>
      <c r="G19" s="29" t="n"/>
      <c r="H19" s="30" t="n"/>
      <c r="I19" s="31" t="n"/>
      <c r="J19" s="7" t="n"/>
      <c r="K19" s="32">
        <f>IF(OR(N(H19)=0,N(I19)=0),"",ROUND(H19*I19,0))</f>
        <v/>
      </c>
      <c r="L19" s="7" t="n"/>
    </row>
    <row r="20" ht="22" customHeight="1">
      <c r="A20" s="7" t="n"/>
      <c r="B20" s="7" t="n"/>
      <c r="C20" s="27" t="n"/>
      <c r="D20" s="7" t="n"/>
      <c r="E20" s="7" t="n"/>
      <c r="F20" s="28" t="n"/>
      <c r="G20" s="29" t="n"/>
      <c r="H20" s="30" t="n"/>
      <c r="I20" s="31" t="n"/>
      <c r="J20" s="7" t="n"/>
      <c r="K20" s="32">
        <f>IF(OR(N(H20)=0,N(I20)=0),"",ROUND(H20*I20,0))</f>
        <v/>
      </c>
      <c r="L20" s="7" t="n"/>
    </row>
    <row r="21" ht="24" customHeight="1">
      <c r="A21" s="7" t="n"/>
      <c r="B21" s="7" t="n"/>
      <c r="C21" s="33" t="inlineStr">
        <is>
          <t>합          계</t>
        </is>
      </c>
      <c r="D21" s="7" t="n"/>
      <c r="E21" s="7" t="n"/>
      <c r="F21" s="7" t="n"/>
      <c r="G21" s="7" t="n"/>
      <c r="H21" s="7" t="n"/>
      <c r="I21" s="7" t="n"/>
      <c r="J21" s="7" t="n"/>
      <c r="K21" s="34">
        <f>IF(SUM(K11:K20)=0,"",SUM(K11:K20))</f>
        <v/>
      </c>
      <c r="L21" s="7" t="n"/>
    </row>
    <row r="22" ht="24" customHeight="1">
      <c r="A22" s="7" t="n"/>
      <c r="B22" s="7" t="n"/>
      <c r="C22" s="35" t="inlineStr">
        <is>
          <t>계약금액과의 차이 (간접사업비 등)</t>
        </is>
      </c>
      <c r="D22" s="7" t="n"/>
      <c r="E22" s="7" t="n"/>
      <c r="F22" s="7" t="n"/>
      <c r="G22" s="7" t="n"/>
      <c r="H22" s="7" t="n"/>
      <c r="I22" s="7" t="n"/>
      <c r="J22" s="7" t="n"/>
      <c r="K22" s="36">
        <f>IF(OR(K21="",N('기록지'!D15)=0),"",'기록지'!D15-K21)</f>
        <v/>
      </c>
      <c r="L22" s="7" t="n"/>
    </row>
    <row r="23" ht="16" customHeight="1"/>
    <row r="24" ht="48" customHeight="1">
      <c r="A24" s="16" t="inlineStr"/>
      <c r="B24" s="37">
        <f>IF(OR(N('기록지'!D18)=0,'기록지'!D12=""),"          년      월      일자로 계약 체결한                                        현장을 위와 같이 인수함.",YEAR('기록지'!D18)&amp;"년 "&amp;MONTH('기록지'!D18)&amp;"월 "&amp;DAY('기록지'!D18)&amp;"일자로 계약 체결한 «"&amp;'기록지'!D12&amp;"» 현장을 위와 같이 인수함.")</f>
        <v/>
      </c>
      <c r="L24" s="16" t="inlineStr"/>
    </row>
    <row r="25" ht="16" customHeight="1"/>
    <row r="26" ht="30" customHeight="1">
      <c r="A26" s="38">
        <f>IF(N('기록지'!G21)=0,"20        년        월        일",'기록지'!G21)</f>
        <v/>
      </c>
    </row>
    <row r="27" ht="16" customHeight="1"/>
    <row r="28" ht="30" customHeight="1">
      <c r="A28" s="16" t="inlineStr"/>
      <c r="F28" s="39">
        <f>IF('기록지'!D7="","",'기록지'!D7)</f>
        <v/>
      </c>
      <c r="J28" s="40">
        <f>IF('기록지'!J7="","",'기록지'!J7)</f>
        <v/>
      </c>
      <c r="L28" s="41" t="inlineStr">
        <is>
          <t>(인)</t>
        </is>
      </c>
    </row>
    <row r="29" ht="20" customHeight="1"/>
    <row r="30" ht="36" customHeight="1">
      <c r="A30" s="16" t="inlineStr"/>
      <c r="B30" s="42">
        <f>IF('기록지'!D6="","",'기록지'!D6)</f>
        <v/>
      </c>
      <c r="H30" s="43" t="inlineStr">
        <is>
          <t xml:space="preserve">  귀 하</t>
        </is>
      </c>
    </row>
    <row r="32" ht="34" customHeight="1">
      <c r="A32" s="18" t="inlineStr">
        <is>
          <t>공종 · 금액은 착공(착수)내역서를 보고 적으세요. 금액 = 수량 × 단가 — 한꺼번에 적을 때는 수량 1 · 단가 = 금액.</t>
        </is>
      </c>
    </row>
    <row r="33" ht="34" customHeight="1">
      <c r="A33" s="18" t="inlineStr">
        <is>
          <t>원본의 «주민(법인)등록번호» 칸은 법인등록번호만 적도록 바꿨습니다. 발주처가 요구하지 않으면(예: 국유림) 이 장은 빼고 인쇄하세요.</t>
        </is>
      </c>
    </row>
  </sheetData>
  <mergeCells count="67">
    <mergeCell ref="C16:E16"/>
    <mergeCell ref="K16:L16"/>
    <mergeCell ref="H30:L30"/>
    <mergeCell ref="C8:L8"/>
    <mergeCell ref="I15:J15"/>
    <mergeCell ref="C9:H9"/>
    <mergeCell ref="K15:L15"/>
    <mergeCell ref="I4:L4"/>
    <mergeCell ref="I11:J11"/>
    <mergeCell ref="B24:K24"/>
    <mergeCell ref="J28:K28"/>
    <mergeCell ref="C12:E12"/>
    <mergeCell ref="A6:B6"/>
    <mergeCell ref="K21:L21"/>
    <mergeCell ref="A26:L26"/>
    <mergeCell ref="A2:L2"/>
    <mergeCell ref="C11:E11"/>
    <mergeCell ref="K11:L11"/>
    <mergeCell ref="K20:L20"/>
    <mergeCell ref="A7:B7"/>
    <mergeCell ref="I9:L9"/>
    <mergeCell ref="I16:J16"/>
    <mergeCell ref="A33:L33"/>
    <mergeCell ref="I7:J7"/>
    <mergeCell ref="A32:L32"/>
    <mergeCell ref="A10:B22"/>
    <mergeCell ref="C17:E17"/>
    <mergeCell ref="C22:J22"/>
    <mergeCell ref="C6:L6"/>
    <mergeCell ref="K22:L22"/>
    <mergeCell ref="B30:G30"/>
    <mergeCell ref="C7:H7"/>
    <mergeCell ref="I18:J18"/>
    <mergeCell ref="G1:L1"/>
    <mergeCell ref="C5:L5"/>
    <mergeCell ref="I12:J12"/>
    <mergeCell ref="F28:I28"/>
    <mergeCell ref="K12:L12"/>
    <mergeCell ref="C13:E13"/>
    <mergeCell ref="C19:E19"/>
    <mergeCell ref="C21:J21"/>
    <mergeCell ref="C4:F4"/>
    <mergeCell ref="A5:B5"/>
    <mergeCell ref="C18:E18"/>
    <mergeCell ref="I14:J14"/>
    <mergeCell ref="A8:B8"/>
    <mergeCell ref="K14:L14"/>
    <mergeCell ref="C15:E15"/>
    <mergeCell ref="I17:J17"/>
    <mergeCell ref="K17:L17"/>
    <mergeCell ref="A4:B4"/>
    <mergeCell ref="G4:H4"/>
    <mergeCell ref="K7:L7"/>
    <mergeCell ref="C14:E14"/>
    <mergeCell ref="I20:J20"/>
    <mergeCell ref="I10:J10"/>
    <mergeCell ref="A1:F1"/>
    <mergeCell ref="A28:E28"/>
    <mergeCell ref="K10:L10"/>
    <mergeCell ref="I19:J19"/>
    <mergeCell ref="K19:L19"/>
    <mergeCell ref="I13:J13"/>
    <mergeCell ref="A9:B9"/>
    <mergeCell ref="K13:L13"/>
    <mergeCell ref="C20:E20"/>
    <mergeCell ref="K18:L18"/>
    <mergeCell ref="C10:E10"/>
  </mergeCells>
  <conditionalFormatting sqref="H11:H20">
    <cfRule type="expression" priority="1" dxfId="0">
      <formula>AND(ISNUMBER(H11),MOD(H11,1)=0)</formula>
    </cfRule>
  </conditionalFormatting>
  <printOptions horizontalCentered="1"/>
  <pageMargins left="0.6" right="0.6" top="0.55" bottom="0.55" header="0.2" footer="0.2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8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무료 건설 서식</t>
        </is>
      </c>
      <c r="G1" s="2" t="inlineStr">
        <is>
          <t xml:space="preserve">← 이 1행을 지우고 쓰셔도 됩니다  </t>
        </is>
      </c>
    </row>
    <row r="2" ht="20" customHeight="1"/>
    <row r="3" ht="52" customHeight="1">
      <c r="A3" s="44" t="inlineStr">
        <is>
          <t>착     수     계</t>
        </is>
      </c>
    </row>
    <row r="4" ht="14" customHeight="1"/>
    <row r="5" ht="26" customHeight="1">
      <c r="A5" s="16" t="inlineStr"/>
      <c r="F5" s="45" t="inlineStr">
        <is>
          <t>공사감독관 :</t>
        </is>
      </c>
      <c r="H5" s="46">
        <f>IF(AND('기록지'!D23="",'기록지'!J23=""),"직                성명                    (인)","직 "&amp;'기록지'!D23&amp;"    성명 "&amp;'기록지'!J23&amp;"   (인)")</f>
        <v/>
      </c>
    </row>
    <row r="6" ht="26" customHeight="1">
      <c r="A6" s="16" t="inlineStr"/>
      <c r="F6" s="45" t="inlineStr">
        <is>
          <t>공사감리원 :</t>
        </is>
      </c>
      <c r="H6" s="46">
        <f>IF('기록지'!J24="","성명                    (인)","성명 "&amp;'기록지'!J24&amp;"   (인)")</f>
        <v/>
      </c>
    </row>
    <row r="7" ht="14" customHeight="1"/>
    <row r="8" ht="32" customHeight="1">
      <c r="A8" s="20" t="inlineStr">
        <is>
          <t>공  사  명</t>
        </is>
      </c>
      <c r="B8" s="7" t="n"/>
      <c r="C8" s="22">
        <f>IF('기록지'!D12="","",'기록지'!D12)</f>
        <v/>
      </c>
      <c r="D8" s="7" t="n"/>
      <c r="E8" s="7" t="n"/>
      <c r="F8" s="7" t="n"/>
      <c r="G8" s="7" t="n"/>
      <c r="H8" s="7" t="n"/>
      <c r="I8" s="20" t="inlineStr">
        <is>
          <t>공사수량</t>
        </is>
      </c>
      <c r="J8" s="7" t="n"/>
      <c r="K8" s="21">
        <f>IF('기록지'!J13="","",'기록지'!J13)</f>
        <v/>
      </c>
      <c r="L8" s="7" t="n"/>
    </row>
    <row r="9" ht="32" customHeight="1">
      <c r="A9" s="20" t="inlineStr">
        <is>
          <t>현 장 위 치</t>
        </is>
      </c>
      <c r="B9" s="7" t="n"/>
      <c r="C9" s="22">
        <f>IF('기록지'!D14="","",'기록지'!D14)</f>
        <v/>
      </c>
      <c r="D9" s="7" t="n"/>
      <c r="E9" s="7" t="n"/>
      <c r="F9" s="7" t="n"/>
      <c r="G9" s="7" t="n"/>
      <c r="H9" s="7" t="n"/>
      <c r="I9" s="7" t="n"/>
      <c r="J9" s="7" t="n"/>
      <c r="K9" s="7" t="n"/>
      <c r="L9" s="7" t="n"/>
    </row>
    <row r="10" ht="30" customHeight="1">
      <c r="A10" s="20" t="inlineStr">
        <is>
          <t>공 사 금 액</t>
        </is>
      </c>
      <c r="B10" s="7" t="n"/>
      <c r="C10" s="6" t="inlineStr">
        <is>
          <t>합    계</t>
        </is>
      </c>
      <c r="D10" s="7" t="n"/>
      <c r="E10" s="24">
        <f>IF(N('기록지'!D16)=0,"",'기록지'!D16)</f>
        <v/>
      </c>
      <c r="F10" s="7" t="n"/>
      <c r="G10" s="7" t="n"/>
      <c r="H10" s="7" t="n"/>
      <c r="I10" s="7" t="n"/>
      <c r="J10" s="47">
        <f>IF(N('기록지'!D16)=0,"",'기록지'!D16)</f>
        <v/>
      </c>
      <c r="K10" s="7" t="n"/>
      <c r="L10" s="7" t="n"/>
    </row>
    <row r="11" ht="30" customHeight="1">
      <c r="A11" s="7" t="n"/>
      <c r="B11" s="7" t="n"/>
      <c r="C11" s="6" t="inlineStr">
        <is>
          <t>도급금액</t>
        </is>
      </c>
      <c r="D11" s="7" t="n"/>
      <c r="E11" s="24">
        <f>IF(N('기록지'!D15)=0,"",'기록지'!D15)</f>
        <v/>
      </c>
      <c r="F11" s="7" t="n"/>
      <c r="G11" s="7" t="n"/>
      <c r="H11" s="7" t="n"/>
      <c r="I11" s="7" t="n"/>
      <c r="J11" s="47">
        <f>IF(N('기록지'!D15)=0,"",'기록지'!D15)</f>
        <v/>
      </c>
      <c r="K11" s="7" t="n"/>
      <c r="L11" s="7" t="n"/>
    </row>
    <row r="12" ht="30" customHeight="1">
      <c r="A12" s="7" t="n"/>
      <c r="B12" s="7" t="n"/>
      <c r="C12" s="6" t="inlineStr">
        <is>
          <t>관급금액</t>
        </is>
      </c>
      <c r="D12" s="7" t="n"/>
      <c r="E12" s="24">
        <f>IF(N('기록지'!J15)=0,"",'기록지'!J15)</f>
        <v/>
      </c>
      <c r="F12" s="7" t="n"/>
      <c r="G12" s="7" t="n"/>
      <c r="H12" s="7" t="n"/>
      <c r="I12" s="7" t="n"/>
      <c r="J12" s="47">
        <f>IF(N('기록지'!J15)=0,"",'기록지'!J15)</f>
        <v/>
      </c>
      <c r="K12" s="7" t="n"/>
      <c r="L12" s="7" t="n"/>
    </row>
    <row r="13" ht="30" customHeight="1">
      <c r="A13" s="6" t="inlineStr">
        <is>
          <t>계 약 일 자</t>
        </is>
      </c>
      <c r="B13" s="7" t="n"/>
      <c r="C13" s="48">
        <f>IF(N('기록지'!D18)=0,"",'기록지'!D18)</f>
        <v/>
      </c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</row>
    <row r="14" ht="30" customHeight="1">
      <c r="A14" s="6" t="inlineStr">
        <is>
          <t>착 수 일 자</t>
        </is>
      </c>
      <c r="B14" s="7" t="n"/>
      <c r="C14" s="48">
        <f>IF(N('기록지'!D19)=0,"",'기록지'!D19)</f>
        <v/>
      </c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</row>
    <row r="15" ht="30" customHeight="1">
      <c r="A15" s="6" t="inlineStr">
        <is>
          <t>완료예정일자</t>
        </is>
      </c>
      <c r="B15" s="7" t="n"/>
      <c r="C15" s="48">
        <f>IF(N('기록지'!J19)=0,"",'기록지'!J19)</f>
        <v/>
      </c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</row>
    <row r="16" ht="30" customHeight="1"/>
    <row r="17" ht="30" customHeight="1">
      <c r="A17" s="49" t="inlineStr">
        <is>
          <t>위와 같이 착공하였기에 착공계를 제출합니다.</t>
        </is>
      </c>
    </row>
    <row r="18" ht="30" customHeight="1"/>
    <row r="19" ht="30" customHeight="1">
      <c r="A19" s="38">
        <f>IF(N('기록지'!G21)=0,"20        년        월        일",'기록지'!G21)</f>
        <v/>
      </c>
    </row>
    <row r="20" ht="30" customHeight="1"/>
    <row r="21" ht="26" customHeight="1">
      <c r="A21" s="16" t="inlineStr"/>
      <c r="F21" s="50" t="inlineStr">
        <is>
          <t>주      소</t>
        </is>
      </c>
      <c r="H21" s="41" t="inlineStr">
        <is>
          <t>:</t>
        </is>
      </c>
      <c r="I21" s="46">
        <f>IF('기록지'!D8="","",'기록지'!D8)</f>
        <v/>
      </c>
      <c r="L21" s="51" t="inlineStr"/>
    </row>
    <row r="22" ht="26" customHeight="1">
      <c r="A22" s="16" t="inlineStr"/>
      <c r="F22" s="50" t="inlineStr">
        <is>
          <t>상      호</t>
        </is>
      </c>
      <c r="H22" s="41" t="inlineStr">
        <is>
          <t>:</t>
        </is>
      </c>
      <c r="I22" s="46">
        <f>IF('기록지'!D7="","",'기록지'!D7)</f>
        <v/>
      </c>
      <c r="L22" s="51" t="inlineStr"/>
    </row>
    <row r="23" ht="26" customHeight="1">
      <c r="A23" s="16" t="inlineStr"/>
      <c r="F23" s="50" t="inlineStr">
        <is>
          <t>법인등록번호</t>
        </is>
      </c>
      <c r="H23" s="41" t="inlineStr">
        <is>
          <t>:</t>
        </is>
      </c>
      <c r="I23" s="46">
        <f>IF('기록지'!D9="","",'기록지'!D9)</f>
        <v/>
      </c>
      <c r="L23" s="51" t="inlineStr"/>
    </row>
    <row r="24" ht="26" customHeight="1">
      <c r="A24" s="16" t="inlineStr"/>
      <c r="F24" s="50" t="inlineStr">
        <is>
          <t>성      명</t>
        </is>
      </c>
      <c r="H24" s="41" t="inlineStr">
        <is>
          <t>:</t>
        </is>
      </c>
      <c r="I24" s="46">
        <f>IF('기록지'!J7="","",'기록지'!J7)</f>
        <v/>
      </c>
      <c r="L24" s="51" t="inlineStr">
        <is>
          <t>(인)</t>
        </is>
      </c>
    </row>
    <row r="25" ht="30" customHeight="1"/>
    <row r="26" ht="36" customHeight="1">
      <c r="A26" s="16" t="inlineStr"/>
      <c r="B26" s="42">
        <f>IF('기록지'!D6="","",'기록지'!D6)</f>
        <v/>
      </c>
      <c r="H26" s="43" t="inlineStr">
        <is>
          <t xml:space="preserve">  귀 하</t>
        </is>
      </c>
    </row>
    <row r="28" ht="19.5" customHeight="1">
      <c r="A28" s="18" t="inlineStr">
        <is>
          <t>모든 칸이 «기록지» 에서 따라옵니다. 관급금액이 없으면 그 줄은 비어 보입니다.</t>
        </is>
      </c>
    </row>
  </sheetData>
  <mergeCells count="48">
    <mergeCell ref="H26:L26"/>
    <mergeCell ref="A10:B12"/>
    <mergeCell ref="E12:I12"/>
    <mergeCell ref="A15:B15"/>
    <mergeCell ref="I22:K22"/>
    <mergeCell ref="A24:E24"/>
    <mergeCell ref="F6:G6"/>
    <mergeCell ref="A6:E6"/>
    <mergeCell ref="A3:L3"/>
    <mergeCell ref="I21:K21"/>
    <mergeCell ref="J11:L11"/>
    <mergeCell ref="C13:L13"/>
    <mergeCell ref="F21:G21"/>
    <mergeCell ref="I24:K24"/>
    <mergeCell ref="F24:G24"/>
    <mergeCell ref="C10:D10"/>
    <mergeCell ref="H6:L6"/>
    <mergeCell ref="F5:G5"/>
    <mergeCell ref="E10:I10"/>
    <mergeCell ref="I23:K23"/>
    <mergeCell ref="C8:H8"/>
    <mergeCell ref="C15:L15"/>
    <mergeCell ref="A17:L17"/>
    <mergeCell ref="J12:L12"/>
    <mergeCell ref="C14:L14"/>
    <mergeCell ref="A21:E21"/>
    <mergeCell ref="G1:L1"/>
    <mergeCell ref="C12:D12"/>
    <mergeCell ref="K8:L8"/>
    <mergeCell ref="A19:L19"/>
    <mergeCell ref="C11:D11"/>
    <mergeCell ref="A28:L28"/>
    <mergeCell ref="F23:G23"/>
    <mergeCell ref="E11:I11"/>
    <mergeCell ref="A5:E5"/>
    <mergeCell ref="A14:B14"/>
    <mergeCell ref="F22:G22"/>
    <mergeCell ref="A23:E23"/>
    <mergeCell ref="I8:J8"/>
    <mergeCell ref="B26:G26"/>
    <mergeCell ref="A8:B8"/>
    <mergeCell ref="A22:E22"/>
    <mergeCell ref="J10:L10"/>
    <mergeCell ref="C9:L9"/>
    <mergeCell ref="A1:F1"/>
    <mergeCell ref="A13:B13"/>
    <mergeCell ref="H5:L5"/>
    <mergeCell ref="A9:B9"/>
  </mergeCells>
  <printOptions horizontalCentered="1"/>
  <pageMargins left="0.6" right="0.6" top="0.55" bottom="0.55" header="0.2" footer="0.2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24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무료 건설 서식</t>
        </is>
      </c>
      <c r="G1" s="2" t="inlineStr">
        <is>
          <t xml:space="preserve">← 이 1행을 지우고 쓰셔도 됩니다  </t>
        </is>
      </c>
    </row>
    <row r="2" ht="20" customHeight="1"/>
    <row r="3" ht="52" customHeight="1">
      <c r="A3" s="52" t="inlineStr">
        <is>
          <t>현 장 대 리 인   선 임 계</t>
        </is>
      </c>
    </row>
    <row r="4" ht="24" customHeight="1"/>
    <row r="5" ht="32" customHeight="1">
      <c r="A5" s="20" t="inlineStr">
        <is>
          <t>공  사  명</t>
        </is>
      </c>
      <c r="B5" s="7" t="n"/>
      <c r="C5" s="22">
        <f>IF('기록지'!D12="","",'기록지'!D12)</f>
        <v/>
      </c>
      <c r="D5" s="7" t="n"/>
      <c r="E5" s="7" t="n"/>
      <c r="F5" s="7" t="n"/>
      <c r="G5" s="7" t="n"/>
      <c r="H5" s="7" t="n"/>
      <c r="I5" s="20" t="inlineStr">
        <is>
          <t>공사수량</t>
        </is>
      </c>
      <c r="J5" s="7" t="n"/>
      <c r="K5" s="21">
        <f>IF('기록지'!J13="","",'기록지'!J13)</f>
        <v/>
      </c>
      <c r="L5" s="7" t="n"/>
    </row>
    <row r="6" ht="32" customHeight="1">
      <c r="A6" s="20" t="inlineStr">
        <is>
          <t>현 장 위 치</t>
        </is>
      </c>
      <c r="B6" s="7" t="n"/>
      <c r="C6" s="22">
        <f>IF('기록지'!D14="","",'기록지'!D14)</f>
        <v/>
      </c>
      <c r="D6" s="7" t="n"/>
      <c r="E6" s="7" t="n"/>
      <c r="F6" s="7" t="n"/>
      <c r="G6" s="7" t="n"/>
      <c r="H6" s="7" t="n"/>
      <c r="I6" s="7" t="n"/>
      <c r="J6" s="7" t="n"/>
      <c r="K6" s="7" t="n"/>
      <c r="L6" s="7" t="n"/>
    </row>
    <row r="7" ht="32" customHeight="1">
      <c r="A7" s="20" t="inlineStr">
        <is>
          <t>현장대리인</t>
        </is>
      </c>
      <c r="B7" s="7" t="n"/>
      <c r="C7" s="6" t="inlineStr">
        <is>
          <t>자격 및 등급</t>
        </is>
      </c>
      <c r="D7" s="7" t="n"/>
      <c r="E7" s="22">
        <f>IF('기록지'!D27="","",'기록지'!D27)</f>
        <v/>
      </c>
      <c r="F7" s="7" t="n"/>
      <c r="G7" s="7" t="n"/>
      <c r="H7" s="7" t="n"/>
      <c r="I7" s="7" t="n"/>
      <c r="J7" s="7" t="n"/>
      <c r="K7" s="7" t="n"/>
      <c r="L7" s="7" t="n"/>
    </row>
    <row r="8" ht="32" customHeight="1">
      <c r="A8" s="7" t="n"/>
      <c r="B8" s="7" t="n"/>
      <c r="C8" s="6" t="inlineStr">
        <is>
          <t>자 격 번 호</t>
        </is>
      </c>
      <c r="D8" s="7" t="n"/>
      <c r="E8" s="22">
        <f>IF('기록지'!J27="","",'기록지'!J27)</f>
        <v/>
      </c>
      <c r="F8" s="7" t="n"/>
      <c r="G8" s="7" t="n"/>
      <c r="H8" s="7" t="n"/>
      <c r="I8" s="7" t="n"/>
      <c r="J8" s="7" t="n"/>
      <c r="K8" s="7" t="n"/>
      <c r="L8" s="7" t="n"/>
    </row>
    <row r="9" ht="32" customHeight="1">
      <c r="A9" s="7" t="n"/>
      <c r="B9" s="7" t="n"/>
      <c r="C9" s="6" t="inlineStr">
        <is>
          <t>주      소</t>
        </is>
      </c>
      <c r="D9" s="7" t="n"/>
      <c r="E9" s="22">
        <f>IF('기록지'!D28="","",'기록지'!D28)</f>
        <v/>
      </c>
      <c r="F9" s="7" t="n"/>
      <c r="G9" s="7" t="n"/>
      <c r="H9" s="7" t="n"/>
      <c r="I9" s="7" t="n"/>
      <c r="J9" s="7" t="n"/>
      <c r="K9" s="7" t="n"/>
      <c r="L9" s="7" t="n"/>
    </row>
    <row r="10" ht="32" customHeight="1">
      <c r="A10" s="7" t="n"/>
      <c r="B10" s="7" t="n"/>
      <c r="C10" s="6" t="inlineStr">
        <is>
          <t>생 년 월 일</t>
        </is>
      </c>
      <c r="D10" s="7" t="n"/>
      <c r="E10" s="48">
        <f>IF(N('기록지'!J26)=0,"",'기록지'!J26)</f>
        <v/>
      </c>
      <c r="F10" s="7" t="n"/>
      <c r="G10" s="7" t="n"/>
      <c r="H10" s="7" t="n"/>
      <c r="I10" s="7" t="n"/>
      <c r="J10" s="7" t="n"/>
      <c r="K10" s="7" t="n"/>
      <c r="L10" s="7" t="n"/>
    </row>
    <row r="11" ht="32" customHeight="1">
      <c r="A11" s="7" t="n"/>
      <c r="B11" s="7" t="n"/>
      <c r="C11" s="6" t="inlineStr">
        <is>
          <t>성      명</t>
        </is>
      </c>
      <c r="D11" s="7" t="n"/>
      <c r="E11" s="22">
        <f>IF('기록지'!D26="","",'기록지'!D26)</f>
        <v/>
      </c>
      <c r="F11" s="7" t="n"/>
      <c r="G11" s="7" t="n"/>
      <c r="H11" s="7" t="n"/>
      <c r="I11" s="7" t="n"/>
      <c r="J11" s="7" t="n"/>
      <c r="K11" s="7" t="n"/>
      <c r="L11" s="7" t="n"/>
    </row>
    <row r="12" ht="30" customHeight="1"/>
    <row r="13" ht="70" customHeight="1">
      <c r="A13" s="16" t="inlineStr"/>
      <c r="B13" s="53">
        <f>IF(OR(N('기록지'!D18)=0,'기록지'!D12=""),"      상기자를          년      월      일자 계약한                            의 현장대리인으로 선임하고 본인에게 부여된 현장 내의 책임을 대행하도록 하였기에 현장대리인 선임계를 제출합니다.","      상기자를 "&amp;YEAR('기록지'!D18)&amp;"년 "&amp;MONTH('기록지'!D18)&amp;"월 "&amp;DAY('기록지'!D18)&amp;"일자 계약한 «"&amp;'기록지'!D12&amp;"» 의 현장대리인으로 선임하고 본인에게 부여된 현장 내의 책임을 대행하도록 하였기에 현장대리인 선임계를 제출합니다.")</f>
        <v/>
      </c>
      <c r="L13" s="16" t="inlineStr"/>
    </row>
    <row r="14" ht="24" customHeight="1"/>
    <row r="15" ht="30" customHeight="1">
      <c r="A15" s="38">
        <f>IF(N('기록지'!G21)=0,"20        년        월        일",'기록지'!G21)</f>
        <v/>
      </c>
    </row>
    <row r="16" ht="24" customHeight="1"/>
    <row r="17" ht="26" customHeight="1">
      <c r="A17" s="16" t="inlineStr"/>
      <c r="F17" s="50" t="inlineStr">
        <is>
          <t>주      소</t>
        </is>
      </c>
      <c r="H17" s="41" t="inlineStr">
        <is>
          <t>:</t>
        </is>
      </c>
      <c r="I17" s="46">
        <f>IF('기록지'!D8="","",'기록지'!D8)</f>
        <v/>
      </c>
      <c r="L17" s="51" t="inlineStr"/>
    </row>
    <row r="18" ht="26" customHeight="1">
      <c r="A18" s="16" t="inlineStr"/>
      <c r="F18" s="50" t="inlineStr">
        <is>
          <t>상      호</t>
        </is>
      </c>
      <c r="H18" s="41" t="inlineStr">
        <is>
          <t>:</t>
        </is>
      </c>
      <c r="I18" s="46">
        <f>IF('기록지'!D7="","",'기록지'!D7)</f>
        <v/>
      </c>
      <c r="L18" s="51" t="inlineStr"/>
    </row>
    <row r="19" ht="26" customHeight="1">
      <c r="A19" s="16" t="inlineStr"/>
      <c r="F19" s="50" t="inlineStr">
        <is>
          <t>법인등록번호</t>
        </is>
      </c>
      <c r="H19" s="41" t="inlineStr">
        <is>
          <t>:</t>
        </is>
      </c>
      <c r="I19" s="46">
        <f>IF('기록지'!D9="","",'기록지'!D9)</f>
        <v/>
      </c>
      <c r="L19" s="51" t="inlineStr"/>
    </row>
    <row r="20" ht="26" customHeight="1">
      <c r="A20" s="16" t="inlineStr"/>
      <c r="F20" s="50" t="inlineStr">
        <is>
          <t>성      명</t>
        </is>
      </c>
      <c r="H20" s="41" t="inlineStr">
        <is>
          <t>:</t>
        </is>
      </c>
      <c r="I20" s="46">
        <f>IF('기록지'!J7="","",'기록지'!J7)</f>
        <v/>
      </c>
      <c r="L20" s="51" t="inlineStr">
        <is>
          <t>(인)</t>
        </is>
      </c>
    </row>
    <row r="21" ht="24" customHeight="1"/>
    <row r="22" ht="36" customHeight="1">
      <c r="A22" s="16" t="inlineStr"/>
      <c r="B22" s="42">
        <f>IF('기록지'!D6="","",'기록지'!D6)</f>
        <v/>
      </c>
      <c r="H22" s="43" t="inlineStr">
        <is>
          <t xml:space="preserve">  귀 하</t>
        </is>
      </c>
    </row>
    <row r="24" ht="19.5" customHeight="1">
      <c r="A24" s="18" t="inlineStr">
        <is>
          <t>현장대리인 선임계 뒤에 재직증명서 · 자격증 사본을 붙이세요.</t>
        </is>
      </c>
    </row>
  </sheetData>
  <mergeCells count="37">
    <mergeCell ref="F19:G19"/>
    <mergeCell ref="K5:L5"/>
    <mergeCell ref="I18:K18"/>
    <mergeCell ref="A3:L3"/>
    <mergeCell ref="A6:B6"/>
    <mergeCell ref="E8:L8"/>
    <mergeCell ref="C10:D10"/>
    <mergeCell ref="F20:G20"/>
    <mergeCell ref="F18:G18"/>
    <mergeCell ref="E10:L10"/>
    <mergeCell ref="A7:B11"/>
    <mergeCell ref="I17:K17"/>
    <mergeCell ref="C9:D9"/>
    <mergeCell ref="C6:L6"/>
    <mergeCell ref="I20:K20"/>
    <mergeCell ref="F17:G17"/>
    <mergeCell ref="A18:E18"/>
    <mergeCell ref="G1:L1"/>
    <mergeCell ref="E9:L9"/>
    <mergeCell ref="I19:K19"/>
    <mergeCell ref="C11:D11"/>
    <mergeCell ref="A5:B5"/>
    <mergeCell ref="E11:L11"/>
    <mergeCell ref="I5:J5"/>
    <mergeCell ref="A17:E17"/>
    <mergeCell ref="H22:L22"/>
    <mergeCell ref="C8:D8"/>
    <mergeCell ref="A24:L24"/>
    <mergeCell ref="A15:L15"/>
    <mergeCell ref="C7:D7"/>
    <mergeCell ref="A20:E20"/>
    <mergeCell ref="B22:G22"/>
    <mergeCell ref="E7:L7"/>
    <mergeCell ref="C5:H5"/>
    <mergeCell ref="A1:F1"/>
    <mergeCell ref="B13:K13"/>
    <mergeCell ref="A19:E19"/>
  </mergeCells>
  <printOptions horizontalCentered="1"/>
  <pageMargins left="0.6" right="0.6" top="0.55" bottom="0.55" header="0.2" footer="0.2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37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무료 건설 서식</t>
        </is>
      </c>
      <c r="G1" s="2" t="inlineStr">
        <is>
          <t xml:space="preserve">← 이 1행을 지우고 쓰셔도 됩니다  </t>
        </is>
      </c>
    </row>
    <row r="2" ht="10" customHeight="1"/>
    <row r="3" ht="50" customHeight="1">
      <c r="A3" s="52" t="inlineStr">
        <is>
          <t>자 격 증  사 본</t>
        </is>
      </c>
    </row>
    <row r="4" ht="24" customHeight="1">
      <c r="A4" s="16" t="inlineStr"/>
      <c r="H4" s="45" t="inlineStr">
        <is>
          <t>현장대리인 :</t>
        </is>
      </c>
      <c r="J4" s="16">
        <f>IF('기록지'!D26="","",'기록지'!D26)</f>
        <v/>
      </c>
    </row>
    <row r="5" ht="10" customHeight="1"/>
    <row r="6" ht="20" customHeight="1">
      <c r="A6" s="54" t="inlineStr">
        <is>
          <t>(사본을 여기에 붙이세요)</t>
        </is>
      </c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</row>
    <row r="7" ht="20" customHeight="1">
      <c r="A7" s="7" t="n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</row>
    <row r="8" ht="20" customHeight="1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</row>
    <row r="9" ht="20" customHeight="1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</row>
    <row r="10" ht="20" customHeight="1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</row>
    <row r="11" ht="20" customHeight="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</row>
    <row r="12" ht="20" customHeight="1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</row>
    <row r="13" ht="20" customHeight="1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</row>
    <row r="14" ht="20" customHeight="1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</row>
    <row r="15" ht="20" customHeight="1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</row>
    <row r="16" ht="20" customHeight="1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</row>
    <row r="17" ht="20" customHeight="1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</row>
    <row r="18" ht="20" customHeight="1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</row>
    <row r="19" ht="20" customHeight="1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</row>
    <row r="20" ht="20" customHeight="1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</row>
    <row r="21" ht="20" customHeight="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</row>
    <row r="22" ht="20" customHeight="1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</row>
    <row r="23" ht="20" customHeight="1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</row>
    <row r="24" ht="20" customHeight="1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</row>
    <row r="25" ht="20" customHeight="1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</row>
    <row r="26" ht="20" customHeight="1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</row>
    <row r="27" ht="20" customHeight="1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</row>
    <row r="28" ht="20" customHeight="1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</row>
    <row r="29" ht="20" customHeight="1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</row>
    <row r="30" ht="20" customHeight="1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</row>
    <row r="31" ht="20" customHeight="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</row>
    <row r="32" ht="20" customHeight="1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</row>
    <row r="33" ht="20" customHeight="1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</row>
    <row r="34" ht="20" customHeight="1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</row>
    <row r="35" ht="20" customHeight="1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</row>
    <row r="37" ht="19.5" customHeight="1">
      <c r="A37" s="18" t="inlineStr">
        <is>
          <t>원본의 사본 그림(개인 자격증 · 수료증)은 옮기지 않았습니다 — 해당자의 사본을 붙여 쓰세요.</t>
        </is>
      </c>
    </row>
  </sheetData>
  <mergeCells count="8">
    <mergeCell ref="G1:L1"/>
    <mergeCell ref="A1:F1"/>
    <mergeCell ref="A37:L37"/>
    <mergeCell ref="A4:G4"/>
    <mergeCell ref="A6:L35"/>
    <mergeCell ref="J4:L4"/>
    <mergeCell ref="H4:I4"/>
    <mergeCell ref="A3:L3"/>
  </mergeCells>
  <printOptions horizontalCentered="1"/>
  <pageMargins left="0.6" right="0.6" top="0.55" bottom="0.55" header="0.2" footer="0.2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13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무료 건설 서식</t>
        </is>
      </c>
      <c r="G1" s="2" t="inlineStr">
        <is>
          <t xml:space="preserve">← 이 1행을 지우고 쓰셔도 됩니다  </t>
        </is>
      </c>
    </row>
    <row r="2" ht="40" customHeight="1"/>
    <row r="3" ht="46" customHeight="1">
      <c r="A3" s="55">
        <f>IF('기록지'!D12="","",'기록지'!D12)</f>
        <v/>
      </c>
    </row>
    <row r="4" ht="40" customHeight="1"/>
    <row r="5" ht="70" customHeight="1">
      <c r="A5" s="56" t="inlineStr">
        <is>
          <t>착  수  내  역  서</t>
        </is>
      </c>
    </row>
    <row r="6" ht="30" customHeight="1"/>
    <row r="7" ht="30" customHeight="1">
      <c r="A7" s="57">
        <f>IF('기록지'!D14="","공사위치 :","공사위치 : "&amp;'기록지'!D14)</f>
        <v/>
      </c>
    </row>
    <row r="8" ht="60" customHeight="1"/>
    <row r="9" ht="26" customHeight="1">
      <c r="A9" s="16" t="inlineStr"/>
      <c r="G9" s="50" t="inlineStr">
        <is>
          <t>주      소</t>
        </is>
      </c>
      <c r="I9" s="41" t="inlineStr">
        <is>
          <t>:</t>
        </is>
      </c>
      <c r="J9" s="46">
        <f>IF('기록지'!D8="","",'기록지'!D8)</f>
        <v/>
      </c>
      <c r="L9" s="51" t="inlineStr"/>
    </row>
    <row r="10" ht="26" customHeight="1">
      <c r="A10" s="16" t="inlineStr"/>
      <c r="G10" s="50" t="inlineStr">
        <is>
          <t>상      호</t>
        </is>
      </c>
      <c r="I10" s="41" t="inlineStr">
        <is>
          <t>:</t>
        </is>
      </c>
      <c r="J10" s="46">
        <f>IF('기록지'!D7="","",'기록지'!D7)</f>
        <v/>
      </c>
      <c r="L10" s="51" t="inlineStr"/>
    </row>
    <row r="11" ht="26" customHeight="1">
      <c r="A11" s="16" t="inlineStr"/>
      <c r="G11" s="50" t="inlineStr">
        <is>
          <t>성      명</t>
        </is>
      </c>
      <c r="I11" s="41" t="inlineStr">
        <is>
          <t>:</t>
        </is>
      </c>
      <c r="J11" s="46">
        <f>IF('기록지'!J7="","",'기록지'!J7)</f>
        <v/>
      </c>
      <c r="L11" s="51" t="inlineStr">
        <is>
          <t>(인)</t>
        </is>
      </c>
    </row>
    <row r="13" ht="19.5" customHeight="1">
      <c r="A13" s="18" t="inlineStr">
        <is>
          <t>이 표지 뒤에 착수(착공)내역서를 붙이세요.</t>
        </is>
      </c>
    </row>
  </sheetData>
  <mergeCells count="15">
    <mergeCell ref="G1:L1"/>
    <mergeCell ref="A11:F11"/>
    <mergeCell ref="A10:F10"/>
    <mergeCell ref="A7:L7"/>
    <mergeCell ref="G9:H9"/>
    <mergeCell ref="J11:K11"/>
    <mergeCell ref="A1:F1"/>
    <mergeCell ref="A5:L5"/>
    <mergeCell ref="A9:F9"/>
    <mergeCell ref="G10:H10"/>
    <mergeCell ref="J10:K10"/>
    <mergeCell ref="G11:H11"/>
    <mergeCell ref="A13:L13"/>
    <mergeCell ref="A3:L3"/>
    <mergeCell ref="J9:K9"/>
  </mergeCells>
  <printOptions horizontalCentered="1"/>
  <pageMargins left="0.5" right="0.5" top="0.5" bottom="0.5" header="0.2" footer="0.2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L20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무료 건설 서식</t>
        </is>
      </c>
      <c r="G1" s="2" t="inlineStr">
        <is>
          <t xml:space="preserve">← 이 1행을 지우고 쓰셔도 됩니다  </t>
        </is>
      </c>
    </row>
    <row r="2" ht="30" customHeight="1"/>
    <row r="3" ht="44" customHeight="1">
      <c r="A3" s="58">
        <f>IF('기록지'!D12="","",'기록지'!D12)</f>
        <v/>
      </c>
    </row>
    <row r="4" ht="24" customHeight="1"/>
    <row r="5" ht="56" customHeight="1">
      <c r="A5" s="44" t="inlineStr">
        <is>
          <t>사  업  계  획  서</t>
        </is>
      </c>
    </row>
    <row r="6" ht="40" customHeight="1"/>
    <row r="7" ht="34" customHeight="1">
      <c r="A7" s="16" t="inlineStr"/>
      <c r="D7" s="59" t="inlineStr">
        <is>
          <t>1.  안전관리계획서</t>
        </is>
      </c>
      <c r="K7" s="16" t="inlineStr"/>
    </row>
    <row r="8" ht="34" customHeight="1">
      <c r="A8" s="16" t="inlineStr"/>
      <c r="D8" s="59" t="inlineStr">
        <is>
          <t>2.  환경보전 관리계획서</t>
        </is>
      </c>
      <c r="K8" s="16" t="inlineStr"/>
    </row>
    <row r="9" ht="34" customHeight="1">
      <c r="A9" s="16" t="inlineStr"/>
      <c r="D9" s="59" t="inlineStr">
        <is>
          <t>3.  품질관리계획서</t>
        </is>
      </c>
      <c r="K9" s="16" t="inlineStr"/>
    </row>
    <row r="10" ht="34" customHeight="1">
      <c r="A10" s="16" t="inlineStr"/>
      <c r="D10" s="59" t="inlineStr">
        <is>
          <t>4.  공정별 인력 투입 계획서</t>
        </is>
      </c>
      <c r="K10" s="16" t="inlineStr"/>
    </row>
    <row r="11" ht="34" customHeight="1">
      <c r="A11" s="16" t="inlineStr"/>
      <c r="D11" s="59" t="inlineStr">
        <is>
          <t>5.  장비 투입 계획서</t>
        </is>
      </c>
      <c r="K11" s="16" t="inlineStr"/>
    </row>
    <row r="12" ht="60" customHeight="1"/>
    <row r="13" ht="30" customHeight="1">
      <c r="A13" s="38">
        <f>IF(N('기록지'!G21)=0,"20        년        월        일",'기록지'!G21)</f>
        <v/>
      </c>
    </row>
    <row r="14" ht="40" customHeight="1"/>
    <row r="15" ht="26" customHeight="1">
      <c r="A15" s="16" t="inlineStr"/>
      <c r="F15" s="50" t="inlineStr">
        <is>
          <t>주      소</t>
        </is>
      </c>
      <c r="H15" s="41" t="inlineStr">
        <is>
          <t>:</t>
        </is>
      </c>
      <c r="I15" s="46">
        <f>IF('기록지'!D8="","",'기록지'!D8)</f>
        <v/>
      </c>
      <c r="L15" s="51" t="inlineStr"/>
    </row>
    <row r="16" ht="26" customHeight="1">
      <c r="A16" s="16" t="inlineStr"/>
      <c r="F16" s="50" t="inlineStr">
        <is>
          <t>상      호</t>
        </is>
      </c>
      <c r="H16" s="41" t="inlineStr">
        <is>
          <t>:</t>
        </is>
      </c>
      <c r="I16" s="46">
        <f>IF('기록지'!D7="","",'기록지'!D7)</f>
        <v/>
      </c>
      <c r="L16" s="51" t="inlineStr"/>
    </row>
    <row r="17" ht="26" customHeight="1">
      <c r="A17" s="16" t="inlineStr"/>
      <c r="F17" s="50" t="inlineStr">
        <is>
          <t>법인등록번호</t>
        </is>
      </c>
      <c r="H17" s="41" t="inlineStr">
        <is>
          <t>:</t>
        </is>
      </c>
      <c r="I17" s="46">
        <f>IF('기록지'!D9="","",'기록지'!D9)</f>
        <v/>
      </c>
      <c r="L17" s="51" t="inlineStr"/>
    </row>
    <row r="18" ht="26" customHeight="1">
      <c r="A18" s="16" t="inlineStr"/>
      <c r="F18" s="50" t="inlineStr">
        <is>
          <t>성      명</t>
        </is>
      </c>
      <c r="H18" s="41" t="inlineStr">
        <is>
          <t>:</t>
        </is>
      </c>
      <c r="I18" s="46">
        <f>IF('기록지'!J7="","",'기록지'!J7)</f>
        <v/>
      </c>
      <c r="L18" s="51" t="inlineStr">
        <is>
          <t>(인)</t>
        </is>
      </c>
    </row>
    <row r="20" ht="19.5" customHeight="1">
      <c r="A20" s="18" t="inlineStr">
        <is>
          <t>모음 안의 계획서(안전 · 환경 · 품질 · 인력 · 장비) 앞에 붙이는 표지입니다.</t>
        </is>
      </c>
    </row>
  </sheetData>
  <mergeCells count="33">
    <mergeCell ref="I16:K16"/>
    <mergeCell ref="D9:J9"/>
    <mergeCell ref="A15:E15"/>
    <mergeCell ref="F16:G16"/>
    <mergeCell ref="D8:J8"/>
    <mergeCell ref="K9:L9"/>
    <mergeCell ref="I18:K18"/>
    <mergeCell ref="A3:L3"/>
    <mergeCell ref="K11:L11"/>
    <mergeCell ref="F15:G15"/>
    <mergeCell ref="A16:E16"/>
    <mergeCell ref="A8:C8"/>
    <mergeCell ref="A5:L5"/>
    <mergeCell ref="F18:G18"/>
    <mergeCell ref="I17:K17"/>
    <mergeCell ref="D10:J10"/>
    <mergeCell ref="F17:G17"/>
    <mergeCell ref="A18:E18"/>
    <mergeCell ref="A10:C10"/>
    <mergeCell ref="G1:L1"/>
    <mergeCell ref="A20:L20"/>
    <mergeCell ref="K8:L8"/>
    <mergeCell ref="A13:L13"/>
    <mergeCell ref="A9:C9"/>
    <mergeCell ref="D11:J11"/>
    <mergeCell ref="A17:E17"/>
    <mergeCell ref="I15:K15"/>
    <mergeCell ref="K7:L7"/>
    <mergeCell ref="A11:C11"/>
    <mergeCell ref="A1:F1"/>
    <mergeCell ref="D7:J7"/>
    <mergeCell ref="K10:L10"/>
    <mergeCell ref="A7:C7"/>
  </mergeCells>
  <printOptions horizontalCentered="1"/>
  <pageMargins left="0.6" right="0.6" top="0.55" bottom="0.55" header="0.2" footer="0.2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L26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무료 건설 서식</t>
        </is>
      </c>
      <c r="G1" s="2" t="inlineStr">
        <is>
          <t xml:space="preserve">← 이 1행을 지우고 쓰셔도 됩니다  </t>
        </is>
      </c>
    </row>
    <row r="2" ht="30" customHeight="1"/>
    <row r="3" ht="52" customHeight="1">
      <c r="A3" s="52" t="inlineStr">
        <is>
          <t>안전관리자  선임계</t>
        </is>
      </c>
    </row>
    <row r="4" ht="34" customHeight="1"/>
    <row r="5" ht="28" customHeight="1">
      <c r="A5" s="60" t="inlineStr">
        <is>
          <t>1.</t>
        </is>
      </c>
      <c r="B5" s="61" t="inlineStr">
        <is>
          <t>공 사 명</t>
        </is>
      </c>
      <c r="E5" s="41" t="inlineStr">
        <is>
          <t>:</t>
        </is>
      </c>
      <c r="F5" s="46">
        <f>IF('기록지'!D12="","",'기록지'!D12)</f>
        <v/>
      </c>
    </row>
    <row r="6" ht="28" customHeight="1">
      <c r="A6" s="60" t="inlineStr">
        <is>
          <t>2.</t>
        </is>
      </c>
      <c r="B6" s="61" t="inlineStr">
        <is>
          <t>공 사 금 액</t>
        </is>
      </c>
      <c r="E6" s="41" t="inlineStr">
        <is>
          <t>:</t>
        </is>
      </c>
      <c r="F6" s="62">
        <f>IF(N('기록지'!D15)=0,"",'기록지'!D15)</f>
        <v/>
      </c>
      <c r="K6" s="63">
        <f>IF(N('기록지'!D15)=0,"",'기록지'!D15)</f>
        <v/>
      </c>
    </row>
    <row r="7" ht="28" customHeight="1">
      <c r="A7" s="60" t="inlineStr">
        <is>
          <t>3.</t>
        </is>
      </c>
      <c r="B7" s="61" t="inlineStr">
        <is>
          <t>계 약 년 월 일</t>
        </is>
      </c>
      <c r="E7" s="41" t="inlineStr">
        <is>
          <t>:</t>
        </is>
      </c>
      <c r="F7" s="64">
        <f>IF(N('기록지'!D18)=0,"",'기록지'!D18)</f>
        <v/>
      </c>
    </row>
    <row r="8" ht="28" customHeight="1">
      <c r="A8" s="60" t="inlineStr">
        <is>
          <t>4.</t>
        </is>
      </c>
      <c r="B8" s="61" t="inlineStr">
        <is>
          <t>착 공 년 월 일</t>
        </is>
      </c>
      <c r="E8" s="41" t="inlineStr">
        <is>
          <t>:</t>
        </is>
      </c>
      <c r="F8" s="64">
        <f>IF(N('기록지'!D19)=0,"",'기록지'!D19)</f>
        <v/>
      </c>
    </row>
    <row r="9" ht="28" customHeight="1">
      <c r="A9" s="60" t="inlineStr">
        <is>
          <t>5.</t>
        </is>
      </c>
      <c r="B9" s="61" t="inlineStr">
        <is>
          <t>예정준공년월일</t>
        </is>
      </c>
      <c r="E9" s="41" t="inlineStr">
        <is>
          <t>:</t>
        </is>
      </c>
      <c r="F9" s="64">
        <f>IF(N('기록지'!J19)=0,"",'기록지'!J19)</f>
        <v/>
      </c>
    </row>
    <row r="10" ht="30" customHeight="1"/>
    <row r="11" ht="30" customHeight="1">
      <c r="A11" s="16" t="inlineStr"/>
      <c r="B11" s="65" t="inlineStr">
        <is>
          <t>상기 공사의 안전관리자를 아래와 같이 선정하여 보고합니다.</t>
        </is>
      </c>
    </row>
    <row r="12" ht="6" customHeight="1"/>
    <row r="13" ht="30" customHeight="1">
      <c r="A13" s="16" t="inlineStr"/>
      <c r="D13" s="66" t="inlineStr">
        <is>
          <t>안전관리자</t>
        </is>
      </c>
      <c r="F13" s="41" t="inlineStr">
        <is>
          <t>:</t>
        </is>
      </c>
      <c r="G13" s="67">
        <f>IF('기록지'!D29="","",'기록지'!D29)</f>
        <v/>
      </c>
      <c r="K13" s="16" t="inlineStr"/>
    </row>
    <row r="14" ht="10" customHeight="1"/>
    <row r="15" ht="23" customHeight="1">
      <c r="A15" s="16" t="inlineStr"/>
      <c r="C15" s="68" t="inlineStr">
        <is>
          <t>붙 임 :  안전관리계획서 1부.   끝.</t>
        </is>
      </c>
    </row>
    <row r="16" ht="30" customHeight="1"/>
    <row r="17" ht="30" customHeight="1">
      <c r="A17" s="38">
        <f>IF(N('기록지'!G21)=0,"20        년        월        일",'기록지'!G21)</f>
        <v/>
      </c>
    </row>
    <row r="18" ht="30" customHeight="1"/>
    <row r="19" ht="26" customHeight="1">
      <c r="A19" s="16" t="inlineStr"/>
      <c r="F19" s="50" t="inlineStr">
        <is>
          <t>주      소</t>
        </is>
      </c>
      <c r="H19" s="41" t="inlineStr">
        <is>
          <t>:</t>
        </is>
      </c>
      <c r="I19" s="46">
        <f>IF('기록지'!D8="","",'기록지'!D8)</f>
        <v/>
      </c>
      <c r="L19" s="51" t="inlineStr"/>
    </row>
    <row r="20" ht="26" customHeight="1">
      <c r="A20" s="16" t="inlineStr"/>
      <c r="F20" s="50" t="inlineStr">
        <is>
          <t>상      호</t>
        </is>
      </c>
      <c r="H20" s="41" t="inlineStr">
        <is>
          <t>:</t>
        </is>
      </c>
      <c r="I20" s="46">
        <f>IF('기록지'!D7="","",'기록지'!D7)</f>
        <v/>
      </c>
      <c r="L20" s="51" t="inlineStr"/>
    </row>
    <row r="21" ht="26" customHeight="1">
      <c r="A21" s="16" t="inlineStr"/>
      <c r="F21" s="50" t="inlineStr">
        <is>
          <t>법인등록번호</t>
        </is>
      </c>
      <c r="H21" s="41" t="inlineStr">
        <is>
          <t>:</t>
        </is>
      </c>
      <c r="I21" s="46">
        <f>IF('기록지'!D9="","",'기록지'!D9)</f>
        <v/>
      </c>
      <c r="L21" s="51" t="inlineStr"/>
    </row>
    <row r="22" ht="26" customHeight="1">
      <c r="A22" s="16" t="inlineStr"/>
      <c r="F22" s="50" t="inlineStr">
        <is>
          <t>성      명</t>
        </is>
      </c>
      <c r="H22" s="41" t="inlineStr">
        <is>
          <t>:</t>
        </is>
      </c>
      <c r="I22" s="46">
        <f>IF('기록지'!J7="","",'기록지'!J7)</f>
        <v/>
      </c>
      <c r="L22" s="51" t="inlineStr">
        <is>
          <t>(인)</t>
        </is>
      </c>
    </row>
    <row r="23" ht="30" customHeight="1"/>
    <row r="24" ht="36" customHeight="1">
      <c r="A24" s="16" t="inlineStr"/>
      <c r="B24" s="42">
        <f>IF('기록지'!D6="","",'기록지'!D6)</f>
        <v/>
      </c>
      <c r="H24" s="43" t="inlineStr">
        <is>
          <t xml:space="preserve">  귀 하</t>
        </is>
      </c>
    </row>
    <row r="26" ht="19.5" customHeight="1">
      <c r="A26" s="18" t="inlineStr">
        <is>
          <t>안전관리자 이름은 «기록지» 에서 따라옵니다.</t>
        </is>
      </c>
    </row>
  </sheetData>
  <mergeCells count="37">
    <mergeCell ref="A15:B15"/>
    <mergeCell ref="I22:K22"/>
    <mergeCell ref="B8:D8"/>
    <mergeCell ref="F9:L9"/>
    <mergeCell ref="F19:G19"/>
    <mergeCell ref="F6:J6"/>
    <mergeCell ref="A3:L3"/>
    <mergeCell ref="I21:K21"/>
    <mergeCell ref="A26:L26"/>
    <mergeCell ref="F21:G21"/>
    <mergeCell ref="D13:E13"/>
    <mergeCell ref="B11:L11"/>
    <mergeCell ref="F20:G20"/>
    <mergeCell ref="B9:D9"/>
    <mergeCell ref="C15:L15"/>
    <mergeCell ref="A17:L17"/>
    <mergeCell ref="I20:K20"/>
    <mergeCell ref="B6:D6"/>
    <mergeCell ref="A21:E21"/>
    <mergeCell ref="G1:L1"/>
    <mergeCell ref="I19:K19"/>
    <mergeCell ref="B24:G24"/>
    <mergeCell ref="B5:D5"/>
    <mergeCell ref="A13:C13"/>
    <mergeCell ref="F7:L7"/>
    <mergeCell ref="F22:G22"/>
    <mergeCell ref="B7:D7"/>
    <mergeCell ref="A22:E22"/>
    <mergeCell ref="F5:L5"/>
    <mergeCell ref="G13:J13"/>
    <mergeCell ref="A20:E20"/>
    <mergeCell ref="F8:L8"/>
    <mergeCell ref="A1:F1"/>
    <mergeCell ref="A19:E19"/>
    <mergeCell ref="H24:L24"/>
    <mergeCell ref="K6:L6"/>
    <mergeCell ref="K13:L13"/>
  </mergeCells>
  <printOptions horizontalCentered="1"/>
  <pageMargins left="0.6" right="0.6" top="0.55" bottom="0.55" header="0.2" footer="0.2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L37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무료 건설 서식</t>
        </is>
      </c>
      <c r="G1" s="2" t="inlineStr">
        <is>
          <t xml:space="preserve">← 이 1행을 지우고 쓰셔도 됩니다  </t>
        </is>
      </c>
    </row>
    <row r="2" ht="10" customHeight="1"/>
    <row r="3" ht="50" customHeight="1">
      <c r="A3" s="52" t="inlineStr">
        <is>
          <t>교 육 수 료 증</t>
        </is>
      </c>
    </row>
    <row r="4" ht="24" customHeight="1">
      <c r="A4" s="16" t="inlineStr"/>
      <c r="H4" s="45" t="inlineStr">
        <is>
          <t>해 당 자 :</t>
        </is>
      </c>
      <c r="J4" s="16">
        <f>IF('기록지'!D29="","",'기록지'!D29)</f>
        <v/>
      </c>
    </row>
    <row r="5" ht="10" customHeight="1"/>
    <row r="6" ht="20" customHeight="1">
      <c r="A6" s="54" t="inlineStr">
        <is>
          <t>(교육 수료증 사본을 여기에 붙이세요)</t>
        </is>
      </c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</row>
    <row r="7" ht="20" customHeight="1">
      <c r="A7" s="7" t="n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</row>
    <row r="8" ht="20" customHeight="1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</row>
    <row r="9" ht="20" customHeight="1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</row>
    <row r="10" ht="20" customHeight="1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</row>
    <row r="11" ht="20" customHeight="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</row>
    <row r="12" ht="20" customHeight="1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</row>
    <row r="13" ht="20" customHeight="1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</row>
    <row r="14" ht="20" customHeight="1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</row>
    <row r="15" ht="20" customHeight="1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</row>
    <row r="16" ht="20" customHeight="1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</row>
    <row r="17" ht="20" customHeight="1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</row>
    <row r="18" ht="20" customHeight="1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</row>
    <row r="19" ht="20" customHeight="1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</row>
    <row r="20" ht="20" customHeight="1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</row>
    <row r="21" ht="20" customHeight="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</row>
    <row r="22" ht="20" customHeight="1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</row>
    <row r="23" ht="20" customHeight="1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</row>
    <row r="24" ht="20" customHeight="1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</row>
    <row r="25" ht="20" customHeight="1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</row>
    <row r="26" ht="20" customHeight="1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</row>
    <row r="27" ht="20" customHeight="1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</row>
    <row r="28" ht="20" customHeight="1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</row>
    <row r="29" ht="20" customHeight="1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</row>
    <row r="30" ht="20" customHeight="1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</row>
    <row r="31" ht="20" customHeight="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</row>
    <row r="32" ht="20" customHeight="1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</row>
    <row r="33" ht="20" customHeight="1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</row>
    <row r="34" ht="20" customHeight="1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</row>
    <row r="35" ht="20" customHeight="1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</row>
    <row r="37" ht="19.5" customHeight="1">
      <c r="A37" s="18" t="inlineStr">
        <is>
          <t>원본의 사본 그림(개인 자격증 · 수료증)은 옮기지 않았습니다 — 해당자의 사본을 붙여 쓰세요.</t>
        </is>
      </c>
    </row>
  </sheetData>
  <mergeCells count="8">
    <mergeCell ref="G1:L1"/>
    <mergeCell ref="A1:F1"/>
    <mergeCell ref="A37:L37"/>
    <mergeCell ref="A4:G4"/>
    <mergeCell ref="A6:L35"/>
    <mergeCell ref="J4:L4"/>
    <mergeCell ref="H4:I4"/>
    <mergeCell ref="A3:L3"/>
  </mergeCells>
  <printOptions horizontalCentered="1"/>
  <pageMargins left="0.6" right="0.6" top="0.55" bottom="0.55" header="0.2" footer="0.2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L134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무료 건설 서식</t>
        </is>
      </c>
      <c r="G1" s="2" t="inlineStr">
        <is>
          <t xml:space="preserve">← 이 1행을 지우고 쓰셔도 됩니다  </t>
        </is>
      </c>
    </row>
    <row r="2" ht="4" customHeight="1"/>
    <row r="3" ht="46" customHeight="1">
      <c r="A3" s="52" t="inlineStr">
        <is>
          <t>안 전 관 리 계 획 서</t>
        </is>
      </c>
    </row>
    <row r="4" ht="8" customHeight="1"/>
    <row r="5" ht="23" customHeight="1">
      <c r="A5" s="60" t="inlineStr">
        <is>
          <t>1.</t>
        </is>
      </c>
      <c r="B5" s="61" t="inlineStr">
        <is>
          <t>공 사 명</t>
        </is>
      </c>
      <c r="E5" s="41" t="inlineStr">
        <is>
          <t>:</t>
        </is>
      </c>
      <c r="F5" s="46">
        <f>IF('기록지'!D12="","",'기록지'!D12)</f>
        <v/>
      </c>
    </row>
    <row r="6" ht="23" customHeight="1">
      <c r="A6" s="60" t="inlineStr">
        <is>
          <t>2.</t>
        </is>
      </c>
      <c r="B6" s="61" t="inlineStr">
        <is>
          <t>공 사 금 액</t>
        </is>
      </c>
      <c r="E6" s="41" t="inlineStr">
        <is>
          <t>:</t>
        </is>
      </c>
      <c r="F6" s="62">
        <f>IF(N('기록지'!D15)=0,"",'기록지'!D15)</f>
        <v/>
      </c>
      <c r="K6" s="63">
        <f>IF(N('기록지'!D15)=0,"",'기록지'!D15)</f>
        <v/>
      </c>
    </row>
    <row r="7" ht="22" customHeight="1">
      <c r="A7" s="69" t="inlineStr"/>
      <c r="B7" s="70" t="inlineStr">
        <is>
          <t>(변 경)</t>
        </is>
      </c>
      <c r="E7" s="41" t="inlineStr">
        <is>
          <t>:</t>
        </is>
      </c>
      <c r="F7" s="71">
        <f>IF(N('기록지'!J16)=0,"",'기록지'!J16)</f>
        <v/>
      </c>
      <c r="K7" s="72">
        <f>IF(N('기록지'!J16)=0,"",'기록지'!J16)</f>
        <v/>
      </c>
    </row>
    <row r="8" ht="23" customHeight="1">
      <c r="A8" s="60" t="inlineStr">
        <is>
          <t>3.</t>
        </is>
      </c>
      <c r="B8" s="61" t="inlineStr">
        <is>
          <t>계 약 년 월 일</t>
        </is>
      </c>
      <c r="E8" s="41" t="inlineStr">
        <is>
          <t>:</t>
        </is>
      </c>
      <c r="F8" s="73">
        <f>IF(N('기록지'!D18)=0,"",'기록지'!D18)</f>
        <v/>
      </c>
    </row>
    <row r="9" ht="22" customHeight="1">
      <c r="A9" s="69" t="inlineStr"/>
      <c r="B9" s="70" t="inlineStr">
        <is>
          <t>(변 경)</t>
        </is>
      </c>
      <c r="E9" s="41" t="inlineStr">
        <is>
          <t>:</t>
        </is>
      </c>
      <c r="F9" s="74">
        <f>IF(N('기록지'!J18)=0,"",'기록지'!J18)</f>
        <v/>
      </c>
    </row>
    <row r="10" ht="23" customHeight="1">
      <c r="A10" s="60" t="inlineStr">
        <is>
          <t>4.</t>
        </is>
      </c>
      <c r="B10" s="61" t="inlineStr">
        <is>
          <t>착 공 년 월 일</t>
        </is>
      </c>
      <c r="E10" s="41" t="inlineStr">
        <is>
          <t>:</t>
        </is>
      </c>
      <c r="F10" s="73">
        <f>IF(N('기록지'!D19)=0,"",'기록지'!D19)</f>
        <v/>
      </c>
    </row>
    <row r="11" ht="23" customHeight="1">
      <c r="A11" s="60" t="inlineStr">
        <is>
          <t>5.</t>
        </is>
      </c>
      <c r="B11" s="61" t="inlineStr">
        <is>
          <t>예정준공년월일</t>
        </is>
      </c>
      <c r="E11" s="41" t="inlineStr">
        <is>
          <t>:</t>
        </is>
      </c>
      <c r="F11" s="73">
        <f>IF(N('기록지'!J19)=0,"",'기록지'!J19)</f>
        <v/>
      </c>
    </row>
    <row r="12" ht="23" customHeight="1">
      <c r="A12" s="60" t="inlineStr">
        <is>
          <t>6.</t>
        </is>
      </c>
      <c r="B12" s="61" t="inlineStr">
        <is>
          <t>공 사 장 소</t>
        </is>
      </c>
      <c r="E12" s="41" t="inlineStr">
        <is>
          <t>:</t>
        </is>
      </c>
      <c r="F12" s="46">
        <f>IF('기록지'!D14="","",'기록지'!D14)</f>
        <v/>
      </c>
    </row>
    <row r="13" ht="26" customHeight="1">
      <c r="A13" s="60" t="inlineStr">
        <is>
          <t>7.</t>
        </is>
      </c>
      <c r="B13" s="61" t="inlineStr">
        <is>
          <t>안 전 관 리 자</t>
        </is>
      </c>
      <c r="E13" s="41" t="inlineStr">
        <is>
          <t>:</t>
        </is>
      </c>
      <c r="F13" s="75">
        <f>IF('기록지'!D29="","",'기록지'!D29)</f>
        <v/>
      </c>
    </row>
    <row r="14" ht="6" customHeight="1"/>
    <row r="15" ht="38.55" customHeight="1">
      <c r="A15" s="76" t="inlineStr">
        <is>
          <t>위 공사에 대하여 착공일부터 공사 완료 때까지 현장의 안전관리를 최우선으로 하여 시공할 것을 확인하며, 이에 안전관리계획서를 제출합니다.</t>
        </is>
      </c>
    </row>
    <row r="16" ht="26" customHeight="1">
      <c r="A16" s="77" t="inlineStr">
        <is>
          <t>-   아        래   -</t>
        </is>
      </c>
    </row>
    <row r="17" ht="21" customHeight="1">
      <c r="A17" s="78" t="inlineStr">
        <is>
          <t>1.  목    적</t>
        </is>
      </c>
    </row>
    <row r="18" ht="37" customHeight="1">
      <c r="A18" s="79" t="inlineStr">
        <is>
          <t>현장에서 근로자의 안전과 보건을 유지 · 증진하고 각종 재해를 미리 예방하여 인적 · 물적 손실을 막거나 피해를 최소화한다.</t>
        </is>
      </c>
    </row>
    <row r="19" ht="21" customHeight="1">
      <c r="A19" s="78" t="inlineStr">
        <is>
          <t>2.  안전보건 우선</t>
        </is>
      </c>
    </row>
    <row r="20" ht="37" customHeight="1">
      <c r="A20" s="79" t="inlineStr">
        <is>
          <t>모든 작업과 관리에서 안전제일을 원칙으로 하며, 사고 예방을 위하여 안전보건 업무를 최우선으로 한다.</t>
        </is>
      </c>
    </row>
    <row r="21" ht="21" customHeight="1">
      <c r="A21" s="78" t="inlineStr">
        <is>
          <t>3.  안전관리자의 직무</t>
        </is>
      </c>
    </row>
    <row r="22" ht="20.5" customHeight="1">
      <c r="A22" s="80" t="inlineStr">
        <is>
          <t>1)</t>
        </is>
      </c>
      <c r="B22" s="81" t="inlineStr">
        <is>
          <t>현장의 안전보건관리 및 산업재해 예방계획 수립</t>
        </is>
      </c>
    </row>
    <row r="23" ht="20.5" customHeight="1">
      <c r="A23" s="80" t="inlineStr">
        <is>
          <t>2)</t>
        </is>
      </c>
      <c r="B23" s="81" t="inlineStr">
        <is>
          <t>근로자 안전보건교육 및 안전보건관리 업무계획 수립 · 시행</t>
        </is>
      </c>
    </row>
    <row r="24" ht="20.5" customHeight="1">
      <c r="A24" s="80" t="inlineStr">
        <is>
          <t>3)</t>
        </is>
      </c>
      <c r="B24" s="81" t="inlineStr">
        <is>
          <t>개인 안전장구 · 보호구 구입 · 지급 및 관리</t>
        </is>
      </c>
    </row>
    <row r="25" ht="20.5" customHeight="1">
      <c r="A25" s="80" t="inlineStr">
        <is>
          <t>4)</t>
        </is>
      </c>
      <c r="B25" s="81" t="inlineStr">
        <is>
          <t>유해 · 위험 기구와 설비 사용 전 안전 여부 확인</t>
        </is>
      </c>
    </row>
    <row r="26" ht="20.5" customHeight="1">
      <c r="A26" s="80" t="inlineStr">
        <is>
          <t>5)</t>
        </is>
      </c>
      <c r="B26" s="81" t="inlineStr">
        <is>
          <t>현장 안전시설물 구입 · 설치 · 관리 · 보수</t>
        </is>
      </c>
    </row>
    <row r="27" ht="20.5" customHeight="1">
      <c r="A27" s="80" t="inlineStr">
        <is>
          <t>6)</t>
        </is>
      </c>
      <c r="B27" s="81" t="inlineStr">
        <is>
          <t>산업안전보건관리비 계상 · 집행 지도 및 관리</t>
        </is>
      </c>
    </row>
    <row r="28" ht="20.5" customHeight="1">
      <c r="A28" s="80" t="inlineStr">
        <is>
          <t>7)</t>
        </is>
      </c>
      <c r="B28" s="81" t="inlineStr">
        <is>
          <t>그 밖의 안전보건에 관한 사항</t>
        </is>
      </c>
    </row>
    <row r="29" ht="21" customHeight="1">
      <c r="A29" s="78" t="inlineStr">
        <is>
          <t>4.  안전관리자 선임</t>
        </is>
      </c>
    </row>
    <row r="30" ht="21.5" customHeight="1">
      <c r="A30" s="79" t="inlineStr">
        <is>
          <t>안전관리자는 관계 법령의 자격을 갖춘 사람으로 선임한다.</t>
        </is>
      </c>
    </row>
    <row r="31" ht="21" customHeight="1">
      <c r="A31" s="78" t="inlineStr">
        <is>
          <t>5.  안전관리 계획</t>
        </is>
      </c>
    </row>
    <row r="32" ht="36" customHeight="1">
      <c r="A32" s="80" t="inlineStr">
        <is>
          <t>1)</t>
        </is>
      </c>
      <c r="B32" s="81" t="inlineStr">
        <is>
          <t>현장 안의 모든 인원(관리자 · 작업자 · 방문객 등)은 안전장구와 보호구(안전모 등)를 반드시 착용한다.</t>
        </is>
      </c>
    </row>
    <row r="33" ht="20.5" customHeight="1">
      <c r="A33" s="80" t="inlineStr">
        <is>
          <t>2)</t>
        </is>
      </c>
      <c r="B33" s="81" t="inlineStr">
        <is>
          <t>안전장구 · 보호구 착용을 거부하면 담당자는 현장 출입을 막을 수 있다.</t>
        </is>
      </c>
    </row>
    <row r="34" ht="36" customHeight="1">
      <c r="A34" s="80" t="inlineStr">
        <is>
          <t>3)</t>
        </is>
      </c>
      <c r="B34" s="81" t="inlineStr">
        <is>
          <t>안전보건관리자는 작업 전에 근로자의 안전장구 이상 유무와 안전시설물을 점검 · 보완한다.</t>
        </is>
      </c>
    </row>
    <row r="35" ht="20.5" customHeight="1">
      <c r="A35" s="80" t="inlineStr">
        <is>
          <t>4)</t>
        </is>
      </c>
      <c r="B35" s="81" t="inlineStr">
        <is>
          <t>현장에 위험한 상황이 생기면 즉시 작업을 중지시키고 안전조치를 한다.</t>
        </is>
      </c>
    </row>
    <row r="36" ht="36" customHeight="1">
      <c r="A36" s="80" t="inlineStr">
        <is>
          <t>5)</t>
        </is>
      </c>
      <c r="B36" s="81" t="inlineStr">
        <is>
          <t>휴무일이나 작업하지 않는 날(우천 · 양생 등)에는 쉬기 전에 안전시설물을 점검하고 안전조치를 확실히 한다.</t>
        </is>
      </c>
    </row>
    <row r="37" ht="20.5" customHeight="1">
      <c r="A37" s="80" t="inlineStr">
        <is>
          <t>6)</t>
        </is>
      </c>
      <c r="B37" s="81" t="inlineStr">
        <is>
          <t>수시로 근로자에게 안전보건교육을 하여 안전보건과 사고 예방의 중요성을 알린다.</t>
        </is>
      </c>
    </row>
    <row r="38" ht="36" customHeight="1">
      <c r="A38" s="80" t="inlineStr">
        <is>
          <t>7)</t>
        </is>
      </c>
      <c r="B38" s="81" t="inlineStr">
        <is>
          <t>장비 · 기계 조작 때는 작업 반경 안에 접근하지 못하게 하고, 위험이 큰 장비는 유도원(신호수)을 지정하여 작업한다.</t>
        </is>
      </c>
    </row>
    <row r="39" ht="20.5" customHeight="1">
      <c r="A39" s="80" t="inlineStr">
        <is>
          <t>8)</t>
        </is>
      </c>
      <c r="B39" s="81" t="inlineStr">
        <is>
          <t>현장에는 구급함 등 구급용구를 늘 갖추어 둔다.</t>
        </is>
      </c>
    </row>
    <row r="40" ht="21" customHeight="1">
      <c r="A40" s="78" t="inlineStr">
        <is>
          <t>6.  산업안전보건관리비 사용내역서 작성</t>
        </is>
      </c>
    </row>
    <row r="41" ht="51.5" customHeight="1">
      <c r="A41" s="80" t="inlineStr">
        <is>
          <t>1)</t>
        </is>
      </c>
      <c r="B41" s="81" t="inlineStr">
        <is>
          <t>안전관리자는 작업 진행에 따라 산업안전보건관리비 사용내역을 작성하고, 공사 시작 후 6개월마다 1회 이상(6개월 안에 끝나면 끝날 때) 발주자 또는 감리자의 확인을 받으며, 기성 · 준공 때 사용내역서를 제출한다.</t>
        </is>
      </c>
    </row>
    <row r="42" ht="36" customHeight="1">
      <c r="A42" s="80" t="inlineStr">
        <is>
          <t>2)</t>
        </is>
      </c>
      <c r="B42" s="81" t="inlineStr">
        <is>
          <t>산업안전보건관리비는 현행 「건설업 산업안전보건관리비 계상 및 사용기준」(고용노동부 고시)에 따라 쓰고, 이에 따라 사용내역서를 작성한다.</t>
        </is>
      </c>
    </row>
    <row r="43" ht="10" customHeight="1"/>
    <row r="44" ht="30" customHeight="1">
      <c r="A44" s="38">
        <f>IF(N('기록지'!G21)=0,"20        년        월        일",'기록지'!G21)</f>
        <v/>
      </c>
    </row>
    <row r="45" ht="8" customHeight="1"/>
    <row r="46" ht="26" customHeight="1">
      <c r="A46" s="16" t="inlineStr"/>
      <c r="F46" s="50" t="inlineStr">
        <is>
          <t>주      소</t>
        </is>
      </c>
      <c r="H46" s="41" t="inlineStr">
        <is>
          <t>:</t>
        </is>
      </c>
      <c r="I46" s="46">
        <f>IF('기록지'!D8="","",'기록지'!D8)</f>
        <v/>
      </c>
      <c r="L46" s="51" t="inlineStr"/>
    </row>
    <row r="47" ht="26" customHeight="1">
      <c r="A47" s="16" t="inlineStr"/>
      <c r="F47" s="50" t="inlineStr">
        <is>
          <t>상      호</t>
        </is>
      </c>
      <c r="H47" s="41" t="inlineStr">
        <is>
          <t>:</t>
        </is>
      </c>
      <c r="I47" s="46">
        <f>IF('기록지'!D7="","",'기록지'!D7)</f>
        <v/>
      </c>
      <c r="L47" s="51" t="inlineStr"/>
    </row>
    <row r="48" ht="26" customHeight="1">
      <c r="A48" s="16" t="inlineStr"/>
      <c r="F48" s="50" t="inlineStr">
        <is>
          <t>법인등록번호</t>
        </is>
      </c>
      <c r="H48" s="41" t="inlineStr">
        <is>
          <t>:</t>
        </is>
      </c>
      <c r="I48" s="46">
        <f>IF('기록지'!D9="","",'기록지'!D9)</f>
        <v/>
      </c>
      <c r="L48" s="51" t="inlineStr"/>
    </row>
    <row r="49" ht="26" customHeight="1">
      <c r="A49" s="16" t="inlineStr"/>
      <c r="F49" s="50" t="inlineStr">
        <is>
          <t>성      명</t>
        </is>
      </c>
      <c r="H49" s="41" t="inlineStr">
        <is>
          <t>:</t>
        </is>
      </c>
      <c r="I49" s="46">
        <f>IF('기록지'!J7="","",'기록지'!J7)</f>
        <v/>
      </c>
      <c r="L49" s="51" t="inlineStr">
        <is>
          <t>(인)</t>
        </is>
      </c>
    </row>
    <row r="50" ht="8" customHeight="1"/>
    <row r="51" ht="36" customHeight="1">
      <c r="A51" s="16" t="inlineStr"/>
      <c r="B51" s="42">
        <f>IF('기록지'!D6="","",'기록지'!D6)</f>
        <v/>
      </c>
      <c r="H51" s="43" t="inlineStr">
        <is>
          <t xml:space="preserve">  귀 하</t>
        </is>
      </c>
    </row>
    <row r="52" ht="40" customHeight="1"/>
    <row r="53" ht="46" customHeight="1">
      <c r="A53" s="19" t="inlineStr">
        <is>
          <t>안 전 관 리 계 획 서</t>
        </is>
      </c>
    </row>
    <row r="54" ht="30" customHeight="1">
      <c r="A54" s="82" t="inlineStr">
        <is>
          <t>-  목    차  -</t>
        </is>
      </c>
    </row>
    <row r="55" ht="40" customHeight="1"/>
    <row r="56" ht="44" customHeight="1">
      <c r="A56" s="16" t="inlineStr"/>
      <c r="D56" s="83" t="inlineStr">
        <is>
          <t>(1)  안전관리 조직도</t>
        </is>
      </c>
      <c r="K56" s="16" t="inlineStr"/>
    </row>
    <row r="57" ht="44" customHeight="1">
      <c r="A57" s="16" t="inlineStr"/>
      <c r="D57" s="83" t="inlineStr">
        <is>
          <t>(2)  안전보건 교육 계획</t>
        </is>
      </c>
      <c r="K57" s="16" t="inlineStr"/>
    </row>
    <row r="58" ht="44" customHeight="1">
      <c r="A58" s="16" t="inlineStr"/>
      <c r="D58" s="83" t="inlineStr">
        <is>
          <t>(3)  공사 안전관리 및 안전점검 계획</t>
        </is>
      </c>
      <c r="K58" s="16" t="inlineStr"/>
    </row>
    <row r="59" ht="44" customHeight="1">
      <c r="A59" s="16" t="inlineStr"/>
      <c r="D59" s="83" t="inlineStr">
        <is>
          <t>(4)  산업안전보건관리비 사용계획  (별도 시트)</t>
        </is>
      </c>
      <c r="K59" s="16" t="inlineStr"/>
    </row>
    <row r="60" ht="44" customHeight="1">
      <c r="A60" s="16" t="inlineStr"/>
      <c r="D60" s="83" t="inlineStr">
        <is>
          <t>(5)  안전사고 처리 계획</t>
        </is>
      </c>
      <c r="K60" s="16" t="inlineStr"/>
    </row>
    <row r="61" ht="30" customHeight="1">
      <c r="A61" s="84" t="inlineStr">
        <is>
          <t>(1)  안전관리 조직도</t>
        </is>
      </c>
    </row>
    <row r="62" ht="20" customHeight="1"/>
    <row r="63" ht="30" customHeight="1">
      <c r="A63" s="82" t="inlineStr">
        <is>
          <t>▣  현장 안전관리 조직표  ▣</t>
        </is>
      </c>
    </row>
    <row r="64" ht="16" customHeight="1"/>
    <row r="65" ht="28" customHeight="1">
      <c r="A65" s="16" t="inlineStr"/>
      <c r="E65" s="20" t="inlineStr">
        <is>
          <t>안전보건 총괄책임자</t>
        </is>
      </c>
      <c r="F65" s="7" t="n"/>
      <c r="G65" s="7" t="n"/>
      <c r="H65" s="7" t="n"/>
      <c r="I65" s="16" t="inlineStr"/>
    </row>
    <row r="66" ht="28" customHeight="1">
      <c r="A66" s="16" t="inlineStr"/>
      <c r="E66" s="85">
        <f>IF('기록지'!D26="","",'기록지'!D26)</f>
        <v/>
      </c>
      <c r="F66" s="7" t="n"/>
      <c r="G66" s="7" t="n"/>
      <c r="H66" s="7" t="n"/>
      <c r="I66" s="16" t="inlineStr"/>
    </row>
    <row r="67" ht="16" customHeight="1">
      <c r="A67" s="16" t="inlineStr"/>
      <c r="E67" s="86" t="inlineStr">
        <is>
          <t>(현장대리인)</t>
        </is>
      </c>
      <c r="I67" s="16" t="inlineStr"/>
    </row>
    <row r="68" ht="18" customHeight="1">
      <c r="A68" s="41" t="inlineStr">
        <is>
          <t>│</t>
        </is>
      </c>
    </row>
    <row r="69" ht="18" customHeight="1">
      <c r="A69" s="41" t="inlineStr">
        <is>
          <t>┌─────────────┴─────────────┐</t>
        </is>
      </c>
    </row>
    <row r="70" ht="28" customHeight="1">
      <c r="A70" s="16" t="inlineStr"/>
      <c r="B70" s="20" t="inlineStr">
        <is>
          <t>안 전 관 리 자</t>
        </is>
      </c>
      <c r="C70" s="7" t="n"/>
      <c r="D70" s="7" t="n"/>
      <c r="E70" s="7" t="n"/>
      <c r="F70" s="16" t="inlineStr"/>
      <c r="H70" s="20" t="inlineStr">
        <is>
          <t>안전보건 협의체</t>
        </is>
      </c>
      <c r="I70" s="7" t="n"/>
      <c r="J70" s="7" t="n"/>
      <c r="K70" s="7" t="n"/>
      <c r="L70" s="16" t="inlineStr"/>
    </row>
    <row r="71" ht="28" customHeight="1">
      <c r="A71" s="16" t="inlineStr"/>
      <c r="B71" s="85">
        <f>IF('기록지'!D29="","",'기록지'!D29)</f>
        <v/>
      </c>
      <c r="C71" s="7" t="n"/>
      <c r="D71" s="7" t="n"/>
      <c r="E71" s="7" t="n"/>
      <c r="F71" s="16" t="inlineStr"/>
      <c r="H71" s="87" t="inlineStr">
        <is>
          <t>협력업체 · 근로자 대표</t>
        </is>
      </c>
      <c r="I71" s="7" t="n"/>
      <c r="J71" s="7" t="n"/>
      <c r="K71" s="7" t="n"/>
      <c r="L71" s="16" t="inlineStr"/>
    </row>
    <row r="72" ht="18" customHeight="1">
      <c r="A72" s="41" t="inlineStr">
        <is>
          <t>│</t>
        </is>
      </c>
    </row>
    <row r="73" ht="18" customHeight="1">
      <c r="A73" s="41" t="inlineStr">
        <is>
          <t>┌─────────────┴─────────────┐</t>
        </is>
      </c>
    </row>
    <row r="74" ht="28" customHeight="1">
      <c r="A74" s="16" t="inlineStr"/>
      <c r="B74" s="20" t="inlineStr">
        <is>
          <t>관 리 감 독 자</t>
        </is>
      </c>
      <c r="C74" s="7" t="n"/>
      <c r="D74" s="7" t="n"/>
      <c r="E74" s="7" t="n"/>
      <c r="F74" s="16" t="inlineStr"/>
      <c r="H74" s="20" t="inlineStr">
        <is>
          <t>안전관리 담당자</t>
        </is>
      </c>
      <c r="I74" s="7" t="n"/>
      <c r="J74" s="7" t="n"/>
      <c r="K74" s="7" t="n"/>
      <c r="L74" s="16" t="inlineStr"/>
    </row>
    <row r="75" ht="28" customHeight="1">
      <c r="A75" s="16" t="inlineStr"/>
      <c r="B75" s="85">
        <f>IF('기록지'!J30="","",'기록지'!J30)</f>
        <v/>
      </c>
      <c r="C75" s="7" t="n"/>
      <c r="D75" s="7" t="n"/>
      <c r="E75" s="7" t="n"/>
      <c r="F75" s="16" t="inlineStr"/>
      <c r="H75" s="85">
        <f>IF('기록지'!D31="","",'기록지'!D31)</f>
        <v/>
      </c>
      <c r="I75" s="7" t="n"/>
      <c r="J75" s="7" t="n"/>
      <c r="K75" s="7" t="n"/>
      <c r="L75" s="16" t="inlineStr"/>
    </row>
    <row r="76" ht="20" customHeight="1"/>
    <row r="77" ht="17.325" customHeight="1">
      <c r="A77" s="88" t="inlineStr">
        <is>
          <t>※ 이름은 «기록지» 에서 따라옵니다. 관리감독자는 공종 · 작업반 책임자(직 · 반장)로 지정합니다.</t>
        </is>
      </c>
    </row>
    <row r="78" ht="30" customHeight="1">
      <c r="A78" s="84" t="inlineStr">
        <is>
          <t>(2)  안전보건 교육 계획</t>
        </is>
      </c>
    </row>
    <row r="79" ht="21" customHeight="1">
      <c r="A79" s="78" t="inlineStr">
        <is>
          <t>1)  사업장 안 안전보건교육의 종류</t>
        </is>
      </c>
    </row>
    <row r="80" ht="20.5" customHeight="1">
      <c r="A80" s="80" t="inlineStr">
        <is>
          <t>가.</t>
        </is>
      </c>
      <c r="B80" s="81" t="inlineStr">
        <is>
          <t>정기교육</t>
        </is>
      </c>
    </row>
    <row r="81" ht="20.5" customHeight="1">
      <c r="A81" s="80" t="inlineStr">
        <is>
          <t>나.</t>
        </is>
      </c>
      <c r="B81" s="81" t="inlineStr">
        <is>
          <t>채용 시 교육</t>
        </is>
      </c>
    </row>
    <row r="82" ht="20.5" customHeight="1">
      <c r="A82" s="80" t="inlineStr">
        <is>
          <t>다.</t>
        </is>
      </c>
      <c r="B82" s="81" t="inlineStr">
        <is>
          <t>작업내용 변경 시 교육</t>
        </is>
      </c>
    </row>
    <row r="83" ht="20.5" customHeight="1">
      <c r="A83" s="80" t="inlineStr">
        <is>
          <t>라.</t>
        </is>
      </c>
      <c r="B83" s="81" t="inlineStr">
        <is>
          <t>특별교육</t>
        </is>
      </c>
    </row>
    <row r="84" ht="20.5" customHeight="1">
      <c r="A84" s="80" t="inlineStr">
        <is>
          <t>마.</t>
        </is>
      </c>
      <c r="B84" s="81" t="inlineStr">
        <is>
          <t>건설업 기초안전 · 보건교육(건설 일용근로자 — 현장 투입 전 이수 확인)</t>
        </is>
      </c>
    </row>
    <row r="85" ht="21" customHeight="1">
      <c r="A85" s="78" t="inlineStr">
        <is>
          <t>2)  현장 비치 및 구비서류 양식(안)</t>
        </is>
      </c>
    </row>
    <row r="86" ht="20.5" customHeight="1">
      <c r="A86" s="80" t="inlineStr">
        <is>
          <t>가.</t>
        </is>
      </c>
      <c r="B86" s="81" t="inlineStr">
        <is>
          <t>안전교육 일지</t>
        </is>
      </c>
    </row>
    <row r="87" ht="20.5" customHeight="1">
      <c r="A87" s="80" t="inlineStr">
        <is>
          <t>나.</t>
        </is>
      </c>
      <c r="B87" s="81" t="inlineStr">
        <is>
          <t>안전교육 참석자 명단</t>
        </is>
      </c>
    </row>
    <row r="88" ht="20.5" customHeight="1">
      <c r="A88" s="80" t="inlineStr">
        <is>
          <t>다.</t>
        </is>
      </c>
      <c r="B88" s="81" t="inlineStr">
        <is>
          <t>안전교육 사진</t>
        </is>
      </c>
    </row>
    <row r="89" ht="3" customHeight="1"/>
    <row r="90" ht="22" customHeight="1">
      <c r="A90" s="89" t="inlineStr">
        <is>
          <t>안 전 보 건 교 육 종 류</t>
        </is>
      </c>
    </row>
    <row r="91" ht="24" customHeight="1">
      <c r="A91" s="26" t="inlineStr">
        <is>
          <t>교육과정</t>
        </is>
      </c>
      <c r="B91" s="7" t="n"/>
      <c r="C91" s="26" t="inlineStr">
        <is>
          <t>교육대상</t>
        </is>
      </c>
      <c r="D91" s="7" t="n"/>
      <c r="E91" s="26" t="inlineStr">
        <is>
          <t>교 육 시 간</t>
        </is>
      </c>
      <c r="F91" s="7" t="n"/>
      <c r="G91" s="7" t="n"/>
      <c r="H91" s="26" t="inlineStr">
        <is>
          <t>교  육  내  용</t>
        </is>
      </c>
      <c r="I91" s="7" t="n"/>
      <c r="J91" s="7" t="n"/>
      <c r="K91" s="7" t="n"/>
      <c r="L91" s="7" t="n"/>
    </row>
    <row r="92" ht="57" customHeight="1">
      <c r="A92" s="90" t="inlineStr">
        <is>
          <t>정기교육</t>
        </is>
      </c>
      <c r="B92" s="7" t="n"/>
      <c r="C92" s="90" t="inlineStr">
        <is>
          <t>근 로 자</t>
        </is>
      </c>
      <c r="D92" s="7" t="n"/>
      <c r="E92" s="90" t="inlineStr">
        <is>
          <t>매반기 12시간 이상
(월 2시간씩, 사무직은
매반기 6시간 이상)</t>
        </is>
      </c>
      <c r="F92" s="7" t="n"/>
      <c r="G92" s="7" t="n"/>
      <c r="H92" s="90" t="inlineStr">
        <is>
          <t>◦ 산업안전보건법령 · 작업공정의 유해 · 위험
◦ 표준 안전작업방법, 보호구 · 안전장치 취급
◦ 안전사고 사례 · 재해 예방대책
◦ 건강증진, 안전보건표지</t>
        </is>
      </c>
      <c r="I92" s="7" t="n"/>
      <c r="J92" s="7" t="n"/>
      <c r="K92" s="7" t="n"/>
      <c r="L92" s="7" t="n"/>
    </row>
    <row r="93" ht="44.25" customHeight="1">
      <c r="A93" s="90" t="inlineStr">
        <is>
          <t>정기교육</t>
        </is>
      </c>
      <c r="B93" s="7" t="n"/>
      <c r="C93" s="90" t="inlineStr">
        <is>
          <t>관리감독자</t>
        </is>
      </c>
      <c r="D93" s="7" t="n"/>
      <c r="E93" s="90" t="inlineStr">
        <is>
          <t>연간 16시간 이상</t>
        </is>
      </c>
      <c r="F93" s="7" t="n"/>
      <c r="G93" s="7" t="n"/>
      <c r="H93" s="90" t="inlineStr">
        <is>
          <t>◦ 관리감독자의 역할과 임무
◦ 작업 안전지도 요령
◦ 기계 · 기구 · 설비 안전 · 보건점검</t>
        </is>
      </c>
      <c r="I93" s="7" t="n"/>
      <c r="J93" s="7" t="n"/>
      <c r="K93" s="7" t="n"/>
      <c r="L93" s="7" t="n"/>
    </row>
    <row r="94" ht="57" customHeight="1">
      <c r="A94" s="90" t="inlineStr">
        <is>
          <t>채용 시 교육</t>
        </is>
      </c>
      <c r="B94" s="7" t="n"/>
      <c r="C94" s="90" t="inlineStr">
        <is>
          <t>신규 채용
근로자</t>
        </is>
      </c>
      <c r="D94" s="7" t="n"/>
      <c r="E94" s="90" t="inlineStr">
        <is>
          <t>일용 · 1주 이하 기간제 1시간
1주~1개월 기간제 4시간
그 밖의 근로자 8시간 이상</t>
        </is>
      </c>
      <c r="F94" s="7" t="n"/>
      <c r="G94" s="7" t="n"/>
      <c r="H94" s="90" t="inlineStr">
        <is>
          <t>◦ 설비 · 기계 · 기구의 작업 안전점검
◦ 기계 · 기구의 위험성과 안전작업방법
◦ 산업안전보건법령</t>
        </is>
      </c>
      <c r="I94" s="7" t="n"/>
      <c r="J94" s="7" t="n"/>
      <c r="K94" s="7" t="n"/>
      <c r="L94" s="7" t="n"/>
    </row>
    <row r="95" ht="44.25" customHeight="1">
      <c r="A95" s="90" t="inlineStr">
        <is>
          <t>작업내용
변경 시 교육</t>
        </is>
      </c>
      <c r="B95" s="7" t="n"/>
      <c r="C95" s="90" t="inlineStr">
        <is>
          <t>작업이 바뀐
근로자</t>
        </is>
      </c>
      <c r="D95" s="7" t="n"/>
      <c r="E95" s="90" t="inlineStr">
        <is>
          <t>일용 · 1주 이하 기간제 1시간
그 밖의 근로자 2시간 이상</t>
        </is>
      </c>
      <c r="F95" s="7" t="n"/>
      <c r="G95" s="7" t="n"/>
      <c r="H95" s="90" t="inlineStr">
        <is>
          <t>◦ 채용 시 교육 내용과 같음</t>
        </is>
      </c>
      <c r="I95" s="7" t="n"/>
      <c r="J95" s="7" t="n"/>
      <c r="K95" s="7" t="n"/>
      <c r="L95" s="7" t="n"/>
    </row>
    <row r="96" ht="57" customHeight="1">
      <c r="A96" s="90" t="inlineStr">
        <is>
          <t>특별교육</t>
        </is>
      </c>
      <c r="B96" s="7" t="n"/>
      <c r="C96" s="90" t="inlineStr">
        <is>
          <t>특별교육 대상
작업 근로자</t>
        </is>
      </c>
      <c r="D96" s="7" t="n"/>
      <c r="E96" s="90" t="inlineStr">
        <is>
          <t>일용 · 1주 이하 기간제 2시간
(일부 작업 8시간)
그 밖의 근로자 16시간 이상</t>
        </is>
      </c>
      <c r="F96" s="7" t="n"/>
      <c r="G96" s="7" t="n"/>
      <c r="H96" s="90" t="inlineStr">
        <is>
          <t>◦ 공통 : 채용 시 교육 내용
◦ 개별 : 해당 작업의 안전보건 사항</t>
        </is>
      </c>
      <c r="I96" s="7" t="n"/>
      <c r="J96" s="7" t="n"/>
      <c r="K96" s="7" t="n"/>
      <c r="L96" s="7" t="n"/>
    </row>
    <row r="97" ht="31.5" customHeight="1">
      <c r="A97" s="90" t="inlineStr">
        <is>
          <t>건설업 기초
안전 · 보건교육</t>
        </is>
      </c>
      <c r="B97" s="7" t="n"/>
      <c r="C97" s="90" t="inlineStr">
        <is>
          <t>건설
일용근로자</t>
        </is>
      </c>
      <c r="D97" s="7" t="n"/>
      <c r="E97" s="90" t="inlineStr">
        <is>
          <t>4시간 이상
(현장 투입 전 이수)</t>
        </is>
      </c>
      <c r="F97" s="7" t="n"/>
      <c r="G97" s="7" t="n"/>
      <c r="H97" s="90" t="inlineStr">
        <is>
          <t>◦ 건설업 일반 안전보건</t>
        </is>
      </c>
      <c r="I97" s="7" t="n"/>
      <c r="J97" s="7" t="n"/>
      <c r="K97" s="7" t="n"/>
      <c r="L97" s="7" t="n"/>
    </row>
    <row r="98" ht="29.65" customHeight="1">
      <c r="A98" s="88" t="inlineStr">
        <is>
          <t>※ 교육시간은 「산업안전보건법 시행규칙」 [별표 4](2026. 8. 1. 시행) 기준입니다 — 원본의 «관리감독자 반기 8시간 · 신규채용 1시간 · 특별교육 2시간» 은 옛 값이라 고쳤습니다.</t>
        </is>
      </c>
    </row>
    <row r="99" ht="30" customHeight="1">
      <c r="A99" s="84" t="inlineStr">
        <is>
          <t>(3)  공사 안전관리 및 안전점검 계획</t>
        </is>
      </c>
    </row>
    <row r="100" ht="21" customHeight="1">
      <c r="A100" s="78" t="inlineStr">
        <is>
          <t>1)  안전관리 목표</t>
        </is>
      </c>
    </row>
    <row r="101" ht="37" customHeight="1">
      <c r="A101" s="79" t="inlineStr">
        <is>
          <t>안전관리 책임자(현장대리인)는 그의 관리 아래 안전관리 업무를 수행하면서 참여 인원의 안전을 최우선으로 하여 업무를 원활히 수행할 수 있도록 힘쓴다.</t>
        </is>
      </c>
    </row>
    <row r="102" ht="21" customHeight="1">
      <c r="A102" s="78" t="inlineStr">
        <is>
          <t>2)  현장 비치 및 구비서류 양식(안) — 가. 일일 안전 점검표</t>
        </is>
      </c>
    </row>
    <row r="103" ht="24" customHeight="1">
      <c r="A103" s="20" t="inlineStr">
        <is>
          <t>점 검 일</t>
        </is>
      </c>
      <c r="B103" s="7" t="n"/>
      <c r="C103" s="91" t="n"/>
      <c r="D103" s="7" t="n"/>
      <c r="E103" s="7" t="n"/>
      <c r="F103" s="20" t="inlineStr">
        <is>
          <t>작업 내용</t>
        </is>
      </c>
      <c r="G103" s="7" t="n"/>
      <c r="H103" s="92" t="n"/>
      <c r="I103" s="7" t="n"/>
      <c r="J103" s="7" t="n"/>
      <c r="K103" s="7" t="n"/>
      <c r="L103" s="7" t="n"/>
    </row>
    <row r="104" ht="24" customHeight="1">
      <c r="A104" s="26" t="inlineStr">
        <is>
          <t>점   검   항   목</t>
        </is>
      </c>
      <c r="B104" s="7" t="n"/>
      <c r="C104" s="7" t="n"/>
      <c r="D104" s="7" t="n"/>
      <c r="E104" s="7" t="n"/>
      <c r="F104" s="7" t="n"/>
      <c r="G104" s="7" t="n"/>
      <c r="H104" s="26" t="inlineStr">
        <is>
          <t>양호</t>
        </is>
      </c>
      <c r="I104" s="26" t="inlineStr">
        <is>
          <t>불량</t>
        </is>
      </c>
      <c r="J104" s="26" t="inlineStr">
        <is>
          <t>조 치 사 항</t>
        </is>
      </c>
      <c r="K104" s="7" t="n"/>
      <c r="L104" s="7" t="n"/>
    </row>
    <row r="105" ht="24" customHeight="1">
      <c r="A105" s="93" t="inlineStr">
        <is>
          <t>1. 작업자 보호구(안전모 · 안전화 · 보호장갑 · 보안면) 착용</t>
        </is>
      </c>
      <c r="B105" s="7" t="n"/>
      <c r="C105" s="7" t="n"/>
      <c r="D105" s="7" t="n"/>
      <c r="E105" s="7" t="n"/>
      <c r="F105" s="7" t="n"/>
      <c r="G105" s="7" t="n"/>
      <c r="H105" s="94" t="n"/>
      <c r="I105" s="94" t="n"/>
      <c r="J105" s="27" t="n"/>
      <c r="K105" s="7" t="n"/>
      <c r="L105" s="7" t="n"/>
    </row>
    <row r="106" ht="24" customHeight="1">
      <c r="A106" s="93" t="inlineStr">
        <is>
          <t>2. 작업 전 건강상태 · 음주 여부 확인</t>
        </is>
      </c>
      <c r="B106" s="7" t="n"/>
      <c r="C106" s="7" t="n"/>
      <c r="D106" s="7" t="n"/>
      <c r="E106" s="7" t="n"/>
      <c r="F106" s="7" t="n"/>
      <c r="G106" s="7" t="n"/>
      <c r="H106" s="94" t="n"/>
      <c r="I106" s="94" t="n"/>
      <c r="J106" s="27" t="n"/>
      <c r="K106" s="7" t="n"/>
      <c r="L106" s="7" t="n"/>
    </row>
    <row r="107" ht="24" customHeight="1">
      <c r="A107" s="93" t="inlineStr">
        <is>
          <t>3. 기계톱 · 장비의 작동 상태와 방호장치</t>
        </is>
      </c>
      <c r="B107" s="7" t="n"/>
      <c r="C107" s="7" t="n"/>
      <c r="D107" s="7" t="n"/>
      <c r="E107" s="7" t="n"/>
      <c r="F107" s="7" t="n"/>
      <c r="G107" s="7" t="n"/>
      <c r="H107" s="94" t="n"/>
      <c r="I107" s="94" t="n"/>
      <c r="J107" s="27" t="n"/>
      <c r="K107" s="7" t="n"/>
      <c r="L107" s="7" t="n"/>
    </row>
    <row r="108" ht="24" customHeight="1">
      <c r="A108" s="93" t="inlineStr">
        <is>
          <t>4. 벌목 방향 · 대피로 확보, 작업 반경 출입 통제</t>
        </is>
      </c>
      <c r="B108" s="7" t="n"/>
      <c r="C108" s="7" t="n"/>
      <c r="D108" s="7" t="n"/>
      <c r="E108" s="7" t="n"/>
      <c r="F108" s="7" t="n"/>
      <c r="G108" s="7" t="n"/>
      <c r="H108" s="94" t="n"/>
      <c r="I108" s="94" t="n"/>
      <c r="J108" s="27" t="n"/>
      <c r="K108" s="7" t="n"/>
      <c r="L108" s="7" t="n"/>
    </row>
    <row r="109" ht="24" customHeight="1">
      <c r="A109" s="93" t="inlineStr">
        <is>
          <t>5. 급경사지 · 낙석 · 전석 위험 구간 확인</t>
        </is>
      </c>
      <c r="B109" s="7" t="n"/>
      <c r="C109" s="7" t="n"/>
      <c r="D109" s="7" t="n"/>
      <c r="E109" s="7" t="n"/>
      <c r="F109" s="7" t="n"/>
      <c r="G109" s="7" t="n"/>
      <c r="H109" s="94" t="n"/>
      <c r="I109" s="94" t="n"/>
      <c r="J109" s="27" t="n"/>
      <c r="K109" s="7" t="n"/>
      <c r="L109" s="7" t="n"/>
    </row>
    <row r="110" ht="24" customHeight="1">
      <c r="A110" s="93" t="inlineStr">
        <is>
          <t>6. 기상 상태(강풍 · 강우 · 폭염) 확인</t>
        </is>
      </c>
      <c r="B110" s="7" t="n"/>
      <c r="C110" s="7" t="n"/>
      <c r="D110" s="7" t="n"/>
      <c r="E110" s="7" t="n"/>
      <c r="F110" s="7" t="n"/>
      <c r="G110" s="7" t="n"/>
      <c r="H110" s="94" t="n"/>
      <c r="I110" s="94" t="n"/>
      <c r="J110" s="27" t="n"/>
      <c r="K110" s="7" t="n"/>
      <c r="L110" s="7" t="n"/>
    </row>
    <row r="111" ht="24" customHeight="1">
      <c r="A111" s="93" t="inlineStr">
        <is>
          <t>7. 구급함 · 비상 연락망 비치</t>
        </is>
      </c>
      <c r="B111" s="7" t="n"/>
      <c r="C111" s="7" t="n"/>
      <c r="D111" s="7" t="n"/>
      <c r="E111" s="7" t="n"/>
      <c r="F111" s="7" t="n"/>
      <c r="G111" s="7" t="n"/>
      <c r="H111" s="94" t="n"/>
      <c r="I111" s="94" t="n"/>
      <c r="J111" s="27" t="n"/>
      <c r="K111" s="7" t="n"/>
      <c r="L111" s="7" t="n"/>
    </row>
    <row r="112" ht="24" customHeight="1">
      <c r="A112" s="93" t="inlineStr">
        <is>
          <t>8. 장비 운전원 자격 확인 · 유도원(신호수) 배치</t>
        </is>
      </c>
      <c r="B112" s="7" t="n"/>
      <c r="C112" s="7" t="n"/>
      <c r="D112" s="7" t="n"/>
      <c r="E112" s="7" t="n"/>
      <c r="F112" s="7" t="n"/>
      <c r="G112" s="7" t="n"/>
      <c r="H112" s="94" t="n"/>
      <c r="I112" s="94" t="n"/>
      <c r="J112" s="27" t="n"/>
      <c r="K112" s="7" t="n"/>
      <c r="L112" s="7" t="n"/>
    </row>
    <row r="113" ht="24" customHeight="1">
      <c r="A113" s="93" t="inlineStr">
        <is>
          <t>9. 화기 취급 금지 · 산불 예방</t>
        </is>
      </c>
      <c r="B113" s="7" t="n"/>
      <c r="C113" s="7" t="n"/>
      <c r="D113" s="7" t="n"/>
      <c r="E113" s="7" t="n"/>
      <c r="F113" s="7" t="n"/>
      <c r="G113" s="7" t="n"/>
      <c r="H113" s="94" t="n"/>
      <c r="I113" s="94" t="n"/>
      <c r="J113" s="27" t="n"/>
      <c r="K113" s="7" t="n"/>
      <c r="L113" s="7" t="n"/>
    </row>
    <row r="114" ht="24" customHeight="1">
      <c r="A114" s="93" t="inlineStr">
        <is>
          <t>10. 작업장 정리정돈</t>
        </is>
      </c>
      <c r="B114" s="7" t="n"/>
      <c r="C114" s="7" t="n"/>
      <c r="D114" s="7" t="n"/>
      <c r="E114" s="7" t="n"/>
      <c r="F114" s="7" t="n"/>
      <c r="G114" s="7" t="n"/>
      <c r="H114" s="94" t="n"/>
      <c r="I114" s="94" t="n"/>
      <c r="J114" s="27" t="n"/>
      <c r="K114" s="7" t="n"/>
      <c r="L114" s="7" t="n"/>
    </row>
    <row r="115" ht="24" customHeight="1">
      <c r="A115" s="33" t="inlineStr">
        <is>
          <t>점 검 결 과</t>
        </is>
      </c>
      <c r="B115" s="7" t="n"/>
      <c r="C115" s="7" t="n"/>
      <c r="D115" s="95">
        <f>IF(COUNTA(H105:H114)+COUNTA(I105:I114)=0,"","양호 "&amp;COUNTA(H105:H114)&amp;" · 불량 "&amp;COUNTA(I105:I114)&amp;IF(COUNTA(H105:H114)+COUNTA(I105:I114)&lt;10," · 빈칸 "&amp;(10-COUNTA(H105:H114)-COUNTA(I105:I114)),"")&amp;"  →  "&amp;IF(COUNTA(I105:I114)&gt;0,"불량 항목 조치 후 작업","작업 가능"))</f>
        <v/>
      </c>
      <c r="E115" s="7" t="n"/>
      <c r="F115" s="7" t="n"/>
      <c r="G115" s="7" t="n"/>
      <c r="H115" s="7" t="n"/>
      <c r="I115" s="7" t="n"/>
      <c r="J115" s="7" t="n"/>
      <c r="K115" s="7" t="n"/>
      <c r="L115" s="7" t="n"/>
    </row>
    <row r="116" ht="30" customHeight="1">
      <c r="A116" s="20" t="inlineStr">
        <is>
          <t>점 검 자</t>
        </is>
      </c>
      <c r="B116" s="7" t="n"/>
      <c r="C116" s="7" t="n"/>
      <c r="D116" s="94" t="n"/>
      <c r="E116" s="7" t="n"/>
      <c r="F116" s="7" t="n"/>
      <c r="G116" s="7" t="n"/>
      <c r="H116" s="20" t="inlineStr">
        <is>
          <t>확 인</t>
        </is>
      </c>
      <c r="I116" s="7" t="n"/>
      <c r="J116" s="96" t="inlineStr">
        <is>
          <t>(서명)</t>
        </is>
      </c>
      <c r="K116" s="7" t="n"/>
      <c r="L116" s="7" t="n"/>
    </row>
    <row r="117" ht="30" customHeight="1">
      <c r="A117" s="84" t="inlineStr">
        <is>
          <t>(5)  안전사고 처리 계획</t>
        </is>
      </c>
    </row>
    <row r="118" ht="52.5" customHeight="1">
      <c r="A118" s="79" t="inlineStr">
        <is>
          <t>현장에서 안전사고가 나면 최초 목격자는 안전관리자에게 알리고, 부상자를 신속히 응급조치 · 후송한 뒤 현장 책임자(현장대리인)는 회사 산재 담당자에게 연락하여 산재 처리가 되도록 조치한다.</t>
        </is>
      </c>
    </row>
    <row r="119" ht="10" customHeight="1"/>
    <row r="120" ht="30" customHeight="1">
      <c r="A120" s="16" t="inlineStr"/>
      <c r="D120" s="97" t="inlineStr">
        <is>
          <t>최 초 목 격 자</t>
        </is>
      </c>
      <c r="E120" s="7" t="n"/>
      <c r="F120" s="7" t="n"/>
      <c r="G120" s="7" t="n"/>
      <c r="H120" s="7" t="n"/>
      <c r="I120" s="7" t="n"/>
      <c r="J120" s="98" t="inlineStr"/>
    </row>
    <row r="121" ht="14" customHeight="1">
      <c r="A121" s="41" t="inlineStr">
        <is>
          <t>▼</t>
        </is>
      </c>
    </row>
    <row r="122" ht="30" customHeight="1">
      <c r="A122" s="16" t="inlineStr"/>
      <c r="D122" s="97" t="inlineStr">
        <is>
          <t>안전관리자 보고</t>
        </is>
      </c>
      <c r="E122" s="7" t="n"/>
      <c r="F122" s="7" t="n"/>
      <c r="G122" s="7" t="n"/>
      <c r="H122" s="7" t="n"/>
      <c r="I122" s="7" t="n"/>
      <c r="J122" s="98" t="inlineStr">
        <is>
          <t xml:space="preserve">  ◀ 즉시</t>
        </is>
      </c>
    </row>
    <row r="123" ht="14" customHeight="1">
      <c r="A123" s="41" t="inlineStr">
        <is>
          <t>▼</t>
        </is>
      </c>
    </row>
    <row r="124" ht="30" customHeight="1">
      <c r="A124" s="16" t="inlineStr"/>
      <c r="D124" s="97" t="inlineStr">
        <is>
          <t>응급조치 · 병원 후송</t>
        </is>
      </c>
      <c r="E124" s="7" t="n"/>
      <c r="F124" s="7" t="n"/>
      <c r="G124" s="7" t="n"/>
      <c r="H124" s="7" t="n"/>
      <c r="I124" s="7" t="n"/>
      <c r="J124" s="98" t="inlineStr">
        <is>
          <t xml:space="preserve">  ◀ 119 · 가까운 병원</t>
        </is>
      </c>
    </row>
    <row r="125" ht="14" customHeight="1">
      <c r="A125" s="41" t="inlineStr">
        <is>
          <t>▼</t>
        </is>
      </c>
    </row>
    <row r="126" ht="30" customHeight="1">
      <c r="A126" s="16" t="inlineStr"/>
      <c r="D126" s="97" t="inlineStr">
        <is>
          <t>현장대리인 보고</t>
        </is>
      </c>
      <c r="E126" s="7" t="n"/>
      <c r="F126" s="7" t="n"/>
      <c r="G126" s="7" t="n"/>
      <c r="H126" s="7" t="n"/>
      <c r="I126" s="7" t="n"/>
      <c r="J126" s="98" t="inlineStr"/>
    </row>
    <row r="127" ht="14" customHeight="1">
      <c r="A127" s="41" t="inlineStr">
        <is>
          <t>▼</t>
        </is>
      </c>
    </row>
    <row r="128" ht="30" customHeight="1">
      <c r="A128" s="16" t="inlineStr"/>
      <c r="D128" s="97" t="inlineStr">
        <is>
          <t>회사 산재 담당자 · 산재 처리</t>
        </is>
      </c>
      <c r="E128" s="7" t="n"/>
      <c r="F128" s="7" t="n"/>
      <c r="G128" s="7" t="n"/>
      <c r="H128" s="7" t="n"/>
      <c r="I128" s="7" t="n"/>
      <c r="J128" s="98" t="inlineStr"/>
    </row>
    <row r="129" ht="10" customHeight="1"/>
    <row r="130" ht="36" customHeight="1">
      <c r="A130" s="80" t="inlineStr">
        <is>
          <t>◦</t>
        </is>
      </c>
      <c r="B130" s="81" t="inlineStr">
        <is>
          <t>사망 등 중대재해가 나면 즉시 작업을 중지하고 근로자를 대피시키며, 지체 없이 관할 지방고용노동관서에 보고한다(「산업안전보건법」 제54조).</t>
        </is>
      </c>
    </row>
    <row r="131" ht="36" customHeight="1">
      <c r="A131" s="80" t="inlineStr">
        <is>
          <t>◦</t>
        </is>
      </c>
      <c r="B131" s="81" t="inlineStr">
        <is>
          <t>사망자 또는 3일 이상 휴업이 필요한 부상 · 질병이 생기면 1개월 이내에 산업재해조사표를 관할 지방고용노동관서에 제출한다(같은 법 시행규칙 제73조).</t>
        </is>
      </c>
    </row>
    <row r="132" ht="20.5" customHeight="1">
      <c r="A132" s="80" t="inlineStr">
        <is>
          <t>◦</t>
        </is>
      </c>
      <c r="B132" s="81" t="inlineStr">
        <is>
          <t>사고 원인을 조사하여 재발방지 대책을 세우고 근로자에게 교육한다.</t>
        </is>
      </c>
    </row>
    <row r="134" ht="34" customHeight="1">
      <c r="A134" s="18" t="inlineStr">
        <is>
          <t>원본의 «표준안전관리비 · 개정 고시(2008. 10. 22.)» 는 현행 고시 이름으로, 교육시간은 현행 [별표 4] 로 고쳤습니다. 일일 안전 점검표는 원본의 그림 대신 칸으로 만들었습니다.</t>
        </is>
      </c>
    </row>
  </sheetData>
  <mergeCells count="213">
    <mergeCell ref="B11:D11"/>
    <mergeCell ref="A128:C128"/>
    <mergeCell ref="A48:E48"/>
    <mergeCell ref="F13:L13"/>
    <mergeCell ref="D56:J56"/>
    <mergeCell ref="H91:L91"/>
    <mergeCell ref="B74:E74"/>
    <mergeCell ref="F103:G103"/>
    <mergeCell ref="A109:G109"/>
    <mergeCell ref="F6:J6"/>
    <mergeCell ref="B22:L22"/>
    <mergeCell ref="H93:L93"/>
    <mergeCell ref="A21:L21"/>
    <mergeCell ref="A57:C57"/>
    <mergeCell ref="E95:G95"/>
    <mergeCell ref="A111:G111"/>
    <mergeCell ref="B86:L86"/>
    <mergeCell ref="B39:L39"/>
    <mergeCell ref="C93:D93"/>
    <mergeCell ref="A46:E46"/>
    <mergeCell ref="F10:L10"/>
    <mergeCell ref="F70:G70"/>
    <mergeCell ref="B6:D6"/>
    <mergeCell ref="B23:L23"/>
    <mergeCell ref="K58:L58"/>
    <mergeCell ref="A100:L100"/>
    <mergeCell ref="B38:L38"/>
    <mergeCell ref="A63:L63"/>
    <mergeCell ref="B87:L87"/>
    <mergeCell ref="A102:L102"/>
    <mergeCell ref="F71:G71"/>
    <mergeCell ref="F5:L5"/>
    <mergeCell ref="A77:L77"/>
    <mergeCell ref="D115:L115"/>
    <mergeCell ref="J116:L116"/>
    <mergeCell ref="I49:K49"/>
    <mergeCell ref="I66:L66"/>
    <mergeCell ref="F8:L8"/>
    <mergeCell ref="E65:H65"/>
    <mergeCell ref="H95:L95"/>
    <mergeCell ref="B33:L33"/>
    <mergeCell ref="A105:G105"/>
    <mergeCell ref="E92:G92"/>
    <mergeCell ref="B32:L32"/>
    <mergeCell ref="A69:L69"/>
    <mergeCell ref="B41:L41"/>
    <mergeCell ref="H97:L97"/>
    <mergeCell ref="C103:E103"/>
    <mergeCell ref="B35:L35"/>
    <mergeCell ref="I47:K47"/>
    <mergeCell ref="A78:L78"/>
    <mergeCell ref="C92:D92"/>
    <mergeCell ref="J107:L107"/>
    <mergeCell ref="B8:D8"/>
    <mergeCell ref="F9:L9"/>
    <mergeCell ref="B25:L25"/>
    <mergeCell ref="A103:B103"/>
    <mergeCell ref="A49:E49"/>
    <mergeCell ref="A120:C120"/>
    <mergeCell ref="C97:D97"/>
    <mergeCell ref="A3:L3"/>
    <mergeCell ref="H71:K71"/>
    <mergeCell ref="F74:G74"/>
    <mergeCell ref="B131:L131"/>
    <mergeCell ref="B27:L27"/>
    <mergeCell ref="B10:D10"/>
    <mergeCell ref="F7:J7"/>
    <mergeCell ref="B130:L130"/>
    <mergeCell ref="D122:I122"/>
    <mergeCell ref="H51:L51"/>
    <mergeCell ref="J113:L113"/>
    <mergeCell ref="B9:D9"/>
    <mergeCell ref="A79:L79"/>
    <mergeCell ref="J105:L105"/>
    <mergeCell ref="E67:H67"/>
    <mergeCell ref="B132:L132"/>
    <mergeCell ref="K56:L56"/>
    <mergeCell ref="F75:G75"/>
    <mergeCell ref="B51:G51"/>
    <mergeCell ref="J106:L106"/>
    <mergeCell ref="B5:D5"/>
    <mergeCell ref="F47:G47"/>
    <mergeCell ref="E97:G97"/>
    <mergeCell ref="A58:C58"/>
    <mergeCell ref="A31:L31"/>
    <mergeCell ref="B37:L37"/>
    <mergeCell ref="D57:J57"/>
    <mergeCell ref="F46:G46"/>
    <mergeCell ref="A40:L40"/>
    <mergeCell ref="E96:G96"/>
    <mergeCell ref="J126:L126"/>
    <mergeCell ref="B84:L84"/>
    <mergeCell ref="J122:L122"/>
    <mergeCell ref="A91:B91"/>
    <mergeCell ref="C91:D91"/>
    <mergeCell ref="A73:L73"/>
    <mergeCell ref="A60:C60"/>
    <mergeCell ref="F48:G48"/>
    <mergeCell ref="J112:L112"/>
    <mergeCell ref="B24:L24"/>
    <mergeCell ref="B80:L80"/>
    <mergeCell ref="A93:B93"/>
    <mergeCell ref="A123:L123"/>
    <mergeCell ref="A124:C124"/>
    <mergeCell ref="A104:G104"/>
    <mergeCell ref="K6:L6"/>
    <mergeCell ref="A113:G113"/>
    <mergeCell ref="D124:I124"/>
    <mergeCell ref="H75:K75"/>
    <mergeCell ref="H92:L92"/>
    <mergeCell ref="A16:L16"/>
    <mergeCell ref="B26:L26"/>
    <mergeCell ref="A92:B92"/>
    <mergeCell ref="A106:G106"/>
    <mergeCell ref="H103:L103"/>
    <mergeCell ref="B81:L81"/>
    <mergeCell ref="B13:D13"/>
    <mergeCell ref="J108:L108"/>
    <mergeCell ref="A118:L118"/>
    <mergeCell ref="D126:I126"/>
    <mergeCell ref="A18:L18"/>
    <mergeCell ref="A94:B94"/>
    <mergeCell ref="J104:L104"/>
    <mergeCell ref="K60:L60"/>
    <mergeCell ref="E66:H66"/>
    <mergeCell ref="C94:D94"/>
    <mergeCell ref="A126:C126"/>
    <mergeCell ref="J124:L124"/>
    <mergeCell ref="F11:L11"/>
    <mergeCell ref="I48:K48"/>
    <mergeCell ref="B42:L42"/>
    <mergeCell ref="J109:L109"/>
    <mergeCell ref="A122:C122"/>
    <mergeCell ref="A20:L20"/>
    <mergeCell ref="A125:L125"/>
    <mergeCell ref="A72:L72"/>
    <mergeCell ref="A29:L29"/>
    <mergeCell ref="B71:E71"/>
    <mergeCell ref="A134:L134"/>
    <mergeCell ref="A110:G110"/>
    <mergeCell ref="C95:D95"/>
    <mergeCell ref="A121:L121"/>
    <mergeCell ref="J110:L110"/>
    <mergeCell ref="H74:K74"/>
    <mergeCell ref="B34:L34"/>
    <mergeCell ref="A44:L44"/>
    <mergeCell ref="F12:L12"/>
    <mergeCell ref="B28:L28"/>
    <mergeCell ref="A47:E47"/>
    <mergeCell ref="A65:D65"/>
    <mergeCell ref="A127:L127"/>
    <mergeCell ref="A59:C59"/>
    <mergeCell ref="A108:G108"/>
    <mergeCell ref="B83:L83"/>
    <mergeCell ref="K7:L7"/>
    <mergeCell ref="A15:L15"/>
    <mergeCell ref="A96:B96"/>
    <mergeCell ref="D116:G116"/>
    <mergeCell ref="A98:L98"/>
    <mergeCell ref="A1:F1"/>
    <mergeCell ref="F49:G49"/>
    <mergeCell ref="K57:L57"/>
    <mergeCell ref="A61:L61"/>
    <mergeCell ref="B12:D12"/>
    <mergeCell ref="A54:L54"/>
    <mergeCell ref="D120:I120"/>
    <mergeCell ref="D58:J58"/>
    <mergeCell ref="A90:L90"/>
    <mergeCell ref="A99:L99"/>
    <mergeCell ref="A56:C56"/>
    <mergeCell ref="A112:G112"/>
    <mergeCell ref="A101:L101"/>
    <mergeCell ref="A67:D67"/>
    <mergeCell ref="A116:C116"/>
    <mergeCell ref="B75:E75"/>
    <mergeCell ref="J128:L128"/>
    <mergeCell ref="D59:J59"/>
    <mergeCell ref="I65:L65"/>
    <mergeCell ref="A85:L85"/>
    <mergeCell ref="A114:G114"/>
    <mergeCell ref="D60:J60"/>
    <mergeCell ref="J114:L114"/>
    <mergeCell ref="A17:L17"/>
    <mergeCell ref="H94:L94"/>
    <mergeCell ref="A53:L53"/>
    <mergeCell ref="E91:G91"/>
    <mergeCell ref="A107:G107"/>
    <mergeCell ref="G1:L1"/>
    <mergeCell ref="A115:C115"/>
    <mergeCell ref="K59:L59"/>
    <mergeCell ref="B88:L88"/>
    <mergeCell ref="B82:L82"/>
    <mergeCell ref="A19:L19"/>
    <mergeCell ref="A68:L68"/>
    <mergeCell ref="A95:B95"/>
    <mergeCell ref="B70:E70"/>
    <mergeCell ref="A117:L117"/>
    <mergeCell ref="E93:G93"/>
    <mergeCell ref="J111:L111"/>
    <mergeCell ref="B7:D7"/>
    <mergeCell ref="J120:L120"/>
    <mergeCell ref="A97:B97"/>
    <mergeCell ref="A66:D66"/>
    <mergeCell ref="A30:L30"/>
    <mergeCell ref="H96:L96"/>
    <mergeCell ref="I46:K46"/>
    <mergeCell ref="H70:K70"/>
    <mergeCell ref="D128:I128"/>
    <mergeCell ref="H116:I116"/>
    <mergeCell ref="B36:L36"/>
    <mergeCell ref="C96:D96"/>
    <mergeCell ref="I67:L67"/>
    <mergeCell ref="E94:G94"/>
  </mergeCells>
  <printOptions horizontalCentered="1"/>
  <pageMargins left="0.6" right="0.6" top="0.55" bottom="0.55" header="0.2" footer="0.2"/>
  <pageSetup orientation="portrait" paperSize="9" fitToHeight="0" fitToWidth="1"/>
  <rowBreaks count="6" manualBreakCount="6">
    <brk id="30" min="0" max="16383" man="1"/>
    <brk id="51" min="0" max="16383" man="1"/>
    <brk id="60" min="0" max="16383" man="1"/>
    <brk id="77" min="0" max="16383" man="1"/>
    <brk id="98" min="0" max="16383" man="1"/>
    <brk id="116" min="0" max="16383" man="1"/>
  </rowBreaks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L33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무료 건설 서식</t>
        </is>
      </c>
      <c r="G1" s="2" t="inlineStr">
        <is>
          <t xml:space="preserve">← 이 1행을 지우고 쓰셔도 됩니다  </t>
        </is>
      </c>
    </row>
    <row r="2" ht="30" customHeight="1">
      <c r="A2" s="84" t="inlineStr">
        <is>
          <t>(4)  산업안전보건관리비 사용계획</t>
        </is>
      </c>
    </row>
    <row r="3" ht="4" customHeight="1"/>
    <row r="4" ht="22" customHeight="1">
      <c r="A4" s="89" t="inlineStr">
        <is>
          <t>1.  일 반 사 항</t>
        </is>
      </c>
    </row>
    <row r="5" ht="26" customHeight="1">
      <c r="A5" s="20" t="inlineStr">
        <is>
          <t>발  주  처</t>
        </is>
      </c>
      <c r="B5" s="7" t="n"/>
      <c r="C5" s="7" t="n"/>
      <c r="D5" s="22">
        <f>IF('기록지'!D13="","",'기록지'!D13)</f>
        <v/>
      </c>
      <c r="E5" s="7" t="n"/>
      <c r="F5" s="7" t="n"/>
      <c r="G5" s="7" t="n"/>
      <c r="H5" s="6" t="inlineStr">
        <is>
          <t>공 사 종 류</t>
        </is>
      </c>
      <c r="I5" s="7" t="n"/>
      <c r="J5" s="99" t="n"/>
      <c r="K5" s="7" t="n"/>
      <c r="L5" s="7" t="n"/>
    </row>
    <row r="6" ht="26" customHeight="1">
      <c r="A6" s="6" t="inlineStr">
        <is>
          <t>계상된 안전관리비</t>
        </is>
      </c>
      <c r="B6" s="7" t="n"/>
      <c r="C6" s="7" t="n"/>
      <c r="D6" s="100">
        <f>IF(N('기록지'!D17)=0,"",'기록지'!D17)</f>
        <v/>
      </c>
      <c r="E6" s="7" t="n"/>
      <c r="F6" s="7" t="n"/>
      <c r="G6" s="7" t="n"/>
      <c r="H6" s="90" t="inlineStr">
        <is>
          <t>발주자 내역서의 계상액 (대상액 × 별표 1 요율)</t>
        </is>
      </c>
      <c r="I6" s="7" t="n"/>
      <c r="J6" s="7" t="n"/>
      <c r="K6" s="7" t="n"/>
      <c r="L6" s="7" t="n"/>
    </row>
    <row r="7" ht="24" customHeight="1">
      <c r="A7" s="26" t="inlineStr">
        <is>
          <t>공사금액 내역</t>
        </is>
      </c>
      <c r="B7" s="7" t="n"/>
      <c r="C7" s="7" t="n"/>
      <c r="D7" s="6" t="inlineStr">
        <is>
          <t>(1) 직접노무비</t>
        </is>
      </c>
      <c r="E7" s="7" t="n"/>
      <c r="F7" s="7" t="n"/>
      <c r="G7" s="7" t="n"/>
      <c r="H7" s="101" t="n"/>
      <c r="I7" s="7" t="n"/>
      <c r="J7" s="7" t="n"/>
      <c r="K7" s="7" t="n"/>
      <c r="L7" s="7" t="n"/>
    </row>
    <row r="8" ht="24" customHeight="1">
      <c r="A8" s="7" t="n"/>
      <c r="B8" s="7" t="n"/>
      <c r="C8" s="7" t="n"/>
      <c r="D8" s="12" t="inlineStr">
        <is>
          <t>(2) 재료비 (직접 + 간접)</t>
        </is>
      </c>
      <c r="E8" s="7" t="n"/>
      <c r="F8" s="7" t="n"/>
      <c r="G8" s="7" t="n"/>
      <c r="H8" s="101" t="n"/>
      <c r="I8" s="7" t="n"/>
      <c r="J8" s="7" t="n"/>
      <c r="K8" s="7" t="n"/>
      <c r="L8" s="7" t="n"/>
    </row>
    <row r="9" ht="24" customHeight="1">
      <c r="A9" s="7" t="n"/>
      <c r="B9" s="7" t="n"/>
      <c r="C9" s="7" t="n"/>
      <c r="D9" s="15" t="inlineStr">
        <is>
          <t>(3) 관급(발주자 제공) 재료비</t>
        </is>
      </c>
      <c r="E9" s="7" t="n"/>
      <c r="F9" s="7" t="n"/>
      <c r="G9" s="7" t="n"/>
      <c r="H9" s="102">
        <f>IF(N('기록지'!J15)=0,"",'기록지'!J15)</f>
        <v/>
      </c>
      <c r="I9" s="7" t="n"/>
      <c r="J9" s="7" t="n"/>
      <c r="K9" s="7" t="n"/>
      <c r="L9" s="7" t="n"/>
    </row>
    <row r="10" ht="24" customHeight="1">
      <c r="A10" s="7" t="n"/>
      <c r="B10" s="7" t="n"/>
      <c r="C10" s="7" t="n"/>
      <c r="D10" s="10" t="inlineStr">
        <is>
          <t>대상액  (1) + (2) + (3)</t>
        </is>
      </c>
      <c r="E10" s="7" t="n"/>
      <c r="F10" s="7" t="n"/>
      <c r="G10" s="7" t="n"/>
      <c r="H10" s="34">
        <f>IF(N(H7)+N(H8)+N(H9)=0,"",N(H7)+N(H8)+N(H9))</f>
        <v/>
      </c>
      <c r="I10" s="7" t="n"/>
      <c r="J10" s="7" t="n"/>
      <c r="K10" s="7" t="n"/>
      <c r="L10" s="7" t="n"/>
    </row>
    <row r="11" ht="24" customHeight="1">
      <c r="A11" s="7" t="n"/>
      <c r="B11" s="7" t="n"/>
      <c r="C11" s="7" t="n"/>
      <c r="D11" s="6" t="inlineStr">
        <is>
          <t>(4) 기    타</t>
        </is>
      </c>
      <c r="E11" s="7" t="n"/>
      <c r="F11" s="7" t="n"/>
      <c r="G11" s="7" t="n"/>
      <c r="H11" s="36">
        <f>IF(OR(H10="",N('기록지'!D16)=0),"",'기록지'!D16-H10)</f>
        <v/>
      </c>
      <c r="I11" s="7" t="n"/>
      <c r="J11" s="7" t="n"/>
      <c r="K11" s="7" t="n"/>
      <c r="L11" s="7" t="n"/>
    </row>
    <row r="12" ht="24" customHeight="1">
      <c r="A12" s="7" t="n"/>
      <c r="B12" s="7" t="n"/>
      <c r="C12" s="7" t="n"/>
      <c r="D12" s="10" t="inlineStr">
        <is>
          <t>합    계 (공사금액)</t>
        </is>
      </c>
      <c r="E12" s="7" t="n"/>
      <c r="F12" s="7" t="n"/>
      <c r="G12" s="7" t="n"/>
      <c r="H12" s="34">
        <f>IF(N('기록지'!D16)=0,"",'기록지'!D16)</f>
        <v/>
      </c>
      <c r="I12" s="7" t="n"/>
      <c r="J12" s="7" t="n"/>
      <c r="K12" s="7" t="n"/>
      <c r="L12" s="7" t="n"/>
    </row>
    <row r="13" ht="24" customHeight="1">
      <c r="A13" s="6" t="inlineStr">
        <is>
          <t>적용 요율 (참고)</t>
        </is>
      </c>
      <c r="B13" s="7" t="n"/>
      <c r="C13" s="7" t="n"/>
      <c r="D13" s="103">
        <f>IF(OR(H10="",N(D6)=0),"",D6/H10)</f>
        <v/>
      </c>
      <c r="E13" s="7" t="n"/>
      <c r="F13" s="7" t="n"/>
      <c r="G13" s="7" t="n"/>
      <c r="H13" s="104" t="inlineStr">
        <is>
          <t>계상액 ÷ 대상액 — 별표 1 의 요율과 대조해 보세요</t>
        </is>
      </c>
      <c r="I13" s="7" t="n"/>
      <c r="J13" s="7" t="n"/>
      <c r="K13" s="7" t="n"/>
      <c r="L13" s="7" t="n"/>
    </row>
    <row r="14" ht="8" customHeight="1"/>
    <row r="15" ht="22" customHeight="1">
      <c r="A15" s="89" t="inlineStr">
        <is>
          <t>2.  항 목 별  실 행 계 획</t>
        </is>
      </c>
    </row>
    <row r="16" ht="24" customHeight="1">
      <c r="A16" s="26" t="inlineStr">
        <is>
          <t>항          목</t>
        </is>
      </c>
      <c r="B16" s="7" t="n"/>
      <c r="C16" s="7" t="n"/>
      <c r="D16" s="7" t="n"/>
      <c r="E16" s="7" t="n"/>
      <c r="F16" s="7" t="n"/>
      <c r="G16" s="26" t="inlineStr">
        <is>
          <t>금    액</t>
        </is>
      </c>
      <c r="H16" s="7" t="n"/>
      <c r="I16" s="26" t="inlineStr">
        <is>
          <t>비 율</t>
        </is>
      </c>
      <c r="J16" s="26" t="inlineStr">
        <is>
          <t>비    고</t>
        </is>
      </c>
      <c r="K16" s="7" t="n"/>
      <c r="L16" s="7" t="n"/>
    </row>
    <row r="17" ht="24" customHeight="1">
      <c r="A17" s="93" t="inlineStr">
        <is>
          <t>1. 안전관리자 · 보건관리자의 임금 등</t>
        </is>
      </c>
      <c r="B17" s="7" t="n"/>
      <c r="C17" s="7" t="n"/>
      <c r="D17" s="7" t="n"/>
      <c r="E17" s="7" t="n"/>
      <c r="F17" s="7" t="n"/>
      <c r="G17" s="101" t="n"/>
      <c r="H17" s="7" t="n"/>
      <c r="I17" s="105">
        <f>IF(OR(N(G17)=0,G27=""),"",G17/G27)</f>
        <v/>
      </c>
      <c r="J17" s="106" t="n"/>
      <c r="K17" s="7" t="n"/>
      <c r="L17" s="7" t="n"/>
    </row>
    <row r="18" ht="24" customHeight="1">
      <c r="A18" s="93" t="inlineStr">
        <is>
          <t>2. 안전시설비 등</t>
        </is>
      </c>
      <c r="B18" s="7" t="n"/>
      <c r="C18" s="7" t="n"/>
      <c r="D18" s="7" t="n"/>
      <c r="E18" s="7" t="n"/>
      <c r="F18" s="7" t="n"/>
      <c r="G18" s="101" t="n"/>
      <c r="H18" s="7" t="n"/>
      <c r="I18" s="105">
        <f>IF(OR(N(G18)=0,G27=""),"",G18/G27)</f>
        <v/>
      </c>
      <c r="J18" s="106" t="n"/>
      <c r="K18" s="7" t="n"/>
      <c r="L18" s="7" t="n"/>
    </row>
    <row r="19" ht="20" customHeight="1">
      <c r="A19" s="90" t="inlineStr">
        <is>
          <t xml:space="preserve">      (그중 스마트 안전장비 — 2 - 나)</t>
        </is>
      </c>
      <c r="B19" s="7" t="n"/>
      <c r="C19" s="7" t="n"/>
      <c r="D19" s="7" t="n"/>
      <c r="E19" s="7" t="n"/>
      <c r="F19" s="7" t="n"/>
      <c r="G19" s="31" t="n"/>
      <c r="H19" s="7" t="n"/>
      <c r="I19" s="107" t="inlineStr"/>
      <c r="J19" s="107" t="inlineStr"/>
      <c r="K19" s="7" t="n"/>
      <c r="L19" s="7" t="n"/>
    </row>
    <row r="20" ht="24" customHeight="1">
      <c r="A20" s="93" t="inlineStr">
        <is>
          <t>3. 보호구 등</t>
        </is>
      </c>
      <c r="B20" s="7" t="n"/>
      <c r="C20" s="7" t="n"/>
      <c r="D20" s="7" t="n"/>
      <c r="E20" s="7" t="n"/>
      <c r="F20" s="7" t="n"/>
      <c r="G20" s="101" t="n"/>
      <c r="H20" s="7" t="n"/>
      <c r="I20" s="105">
        <f>IF(OR(N(G20)=0,G27=""),"",G20/G27)</f>
        <v/>
      </c>
      <c r="J20" s="106" t="n"/>
      <c r="K20" s="7" t="n"/>
      <c r="L20" s="7" t="n"/>
    </row>
    <row r="21" ht="24" customHeight="1">
      <c r="A21" s="93" t="inlineStr">
        <is>
          <t>4. 안전보건진단비 등</t>
        </is>
      </c>
      <c r="B21" s="7" t="n"/>
      <c r="C21" s="7" t="n"/>
      <c r="D21" s="7" t="n"/>
      <c r="E21" s="7" t="n"/>
      <c r="F21" s="7" t="n"/>
      <c r="G21" s="101" t="n"/>
      <c r="H21" s="7" t="n"/>
      <c r="I21" s="105">
        <f>IF(OR(N(G21)=0,G27=""),"",G21/G27)</f>
        <v/>
      </c>
      <c r="J21" s="106" t="n"/>
      <c r="K21" s="7" t="n"/>
      <c r="L21" s="7" t="n"/>
    </row>
    <row r="22" ht="24" customHeight="1">
      <c r="A22" s="93" t="inlineStr">
        <is>
          <t>5. 안전보건교육비 등</t>
        </is>
      </c>
      <c r="B22" s="7" t="n"/>
      <c r="C22" s="7" t="n"/>
      <c r="D22" s="7" t="n"/>
      <c r="E22" s="7" t="n"/>
      <c r="F22" s="7" t="n"/>
      <c r="G22" s="101" t="n"/>
      <c r="H22" s="7" t="n"/>
      <c r="I22" s="105">
        <f>IF(OR(N(G22)=0,G27=""),"",G22/G27)</f>
        <v/>
      </c>
      <c r="J22" s="106" t="n"/>
      <c r="K22" s="7" t="n"/>
      <c r="L22" s="7" t="n"/>
    </row>
    <row r="23" ht="24" customHeight="1">
      <c r="A23" s="93" t="inlineStr">
        <is>
          <t>6. 근로자 건강장해예방비 등</t>
        </is>
      </c>
      <c r="B23" s="7" t="n"/>
      <c r="C23" s="7" t="n"/>
      <c r="D23" s="7" t="n"/>
      <c r="E23" s="7" t="n"/>
      <c r="F23" s="7" t="n"/>
      <c r="G23" s="101" t="n"/>
      <c r="H23" s="7" t="n"/>
      <c r="I23" s="105">
        <f>IF(OR(N(G23)=0,G27=""),"",G23/G27)</f>
        <v/>
      </c>
      <c r="J23" s="106" t="n"/>
      <c r="K23" s="7" t="n"/>
      <c r="L23" s="7" t="n"/>
    </row>
    <row r="24" ht="24" customHeight="1">
      <c r="A24" s="93" t="inlineStr">
        <is>
          <t>7. 건설재해예방전문지도기관 지도 대가</t>
        </is>
      </c>
      <c r="B24" s="7" t="n"/>
      <c r="C24" s="7" t="n"/>
      <c r="D24" s="7" t="n"/>
      <c r="E24" s="7" t="n"/>
      <c r="F24" s="7" t="n"/>
      <c r="G24" s="101" t="n"/>
      <c r="H24" s="7" t="n"/>
      <c r="I24" s="105">
        <f>IF(OR(N(G24)=0,G27=""),"",G24/G27)</f>
        <v/>
      </c>
      <c r="J24" s="106" t="n"/>
      <c r="K24" s="7" t="n"/>
      <c r="L24" s="7" t="n"/>
    </row>
    <row r="25" ht="24" customHeight="1">
      <c r="A25" s="93" t="inlineStr">
        <is>
          <t>8. 본사 전담조직 근로자 임금 등</t>
        </is>
      </c>
      <c r="B25" s="7" t="n"/>
      <c r="C25" s="7" t="n"/>
      <c r="D25" s="7" t="n"/>
      <c r="E25" s="7" t="n"/>
      <c r="F25" s="7" t="n"/>
      <c r="G25" s="101" t="n"/>
      <c r="H25" s="7" t="n"/>
      <c r="I25" s="105">
        <f>IF(OR(N(G25)=0,G27=""),"",G25/G27)</f>
        <v/>
      </c>
      <c r="J25" s="106" t="n"/>
      <c r="K25" s="7" t="n"/>
      <c r="L25" s="7" t="n"/>
    </row>
    <row r="26" ht="24" customHeight="1">
      <c r="A26" s="93" t="inlineStr">
        <is>
          <t>9. 위험성평가 등에 따른 개선비</t>
        </is>
      </c>
      <c r="B26" s="7" t="n"/>
      <c r="C26" s="7" t="n"/>
      <c r="D26" s="7" t="n"/>
      <c r="E26" s="7" t="n"/>
      <c r="F26" s="7" t="n"/>
      <c r="G26" s="101" t="n"/>
      <c r="H26" s="7" t="n"/>
      <c r="I26" s="105">
        <f>IF(OR(N(G26)=0,G27=""),"",G26/G27)</f>
        <v/>
      </c>
      <c r="J26" s="106" t="n"/>
      <c r="K26" s="7" t="n"/>
      <c r="L26" s="7" t="n"/>
    </row>
    <row r="27" ht="24" customHeight="1">
      <c r="A27" s="33" t="inlineStr">
        <is>
          <t>총          계</t>
        </is>
      </c>
      <c r="B27" s="7" t="n"/>
      <c r="C27" s="7" t="n"/>
      <c r="D27" s="7" t="n"/>
      <c r="E27" s="7" t="n"/>
      <c r="F27" s="7" t="n"/>
      <c r="G27" s="34">
        <f>IF(SUM(G17,G18,G20,G21,G22,G23,G24,G25,G26)=0,"",SUM(G17,G18,G20,G21,G22,G23,G24,G25,G26))</f>
        <v/>
      </c>
      <c r="H27" s="7" t="n"/>
      <c r="I27" s="105">
        <f>IF(G27="","",1)</f>
        <v/>
      </c>
      <c r="J27" s="33" t="inlineStr"/>
      <c r="K27" s="7" t="n"/>
      <c r="L27" s="7" t="n"/>
    </row>
    <row r="28" ht="24" customHeight="1">
      <c r="A28" s="10" t="inlineStr">
        <is>
          <t>계상액과의 차이 (총계 − 계상액)</t>
        </is>
      </c>
      <c r="B28" s="7" t="n"/>
      <c r="C28" s="7" t="n"/>
      <c r="D28" s="7" t="n"/>
      <c r="E28" s="7" t="n"/>
      <c r="F28" s="7" t="n"/>
      <c r="G28" s="36">
        <f>IF(OR(G27="",N(D6)=0),"",G27-D6)</f>
        <v/>
      </c>
      <c r="H28" s="7" t="n"/>
      <c r="I28" s="33" t="inlineStr"/>
      <c r="J28" s="7" t="n"/>
      <c r="K28" s="7" t="n"/>
      <c r="L28" s="7" t="n"/>
    </row>
    <row r="29" ht="17" customHeight="1">
      <c r="A29" s="108">
        <f>IF(G28="","",IF(G28&gt;=0,"✔ 실행계획 총계가 계상액 이상입니다 (실행예산은 계상된 총액 이상 편성 — 고시 제10조제1항).","⚠ 실행계획 총계가 계상액보다 적습니다 — 실행예산은 계상된 총액 이상으로 편성해야 합니다(고시 제10조제1항)."))</f>
        <v/>
      </c>
    </row>
    <row r="30" ht="17" customHeight="1">
      <c r="A30" s="108">
        <f>IF(OR(N(D6)=0,G27=""),"",IF((IF(N(G19)&gt;D6*0.2,"스마트 안전장비 ","")&amp;IF(N(G25)&gt;D6*0.05,"본사 전담조직 ","")&amp;IF(N(G26)&gt;D6*0.15,"위험성평가 개선 ",""))="","✔ 한도 항목(스마트 안전장비 10분의 2 · 본사 전담조직 20분의 1 · 위험성평가 개선 100분의 15) 모두 한도 안입니다.","⚠ 한도 초과 : "&amp;IF(N(G19)&gt;D6*0.2,"스마트 안전장비 ","")&amp;IF(N(G25)&gt;D6*0.05,"본사 전담조직 ","")&amp;IF(N(G26)&gt;D6*0.15,"위험성평가 개선 ","")))</f>
        <v/>
      </c>
    </row>
    <row r="32" ht="34" customHeight="1">
      <c r="A32" s="18" t="inlineStr">
        <is>
          <t>항목은 현행 「건설업 산업안전보건관리비 계상 및 사용기준」(고시 제2025-11호) 제7조의 9개 항목입니다(원본의 옛 7항목 대신). 공사 종류는 2024. 7. 1. 개편된 4종입니다.</t>
        </is>
      </c>
    </row>
    <row r="33" ht="34" customHeight="1">
      <c r="A33" s="18" t="inlineStr">
        <is>
          <t>대상액 = 직접재료비 + 간접재료비 + 직접노무비(발주자가 재료를 주면 그 재료비 포함) — 고시 제2조. 7번은 자기공사자만, 8번은 해당 사업자만 씁니다.</t>
        </is>
      </c>
    </row>
  </sheetData>
  <mergeCells count="71">
    <mergeCell ref="A16:F16"/>
    <mergeCell ref="G21:H21"/>
    <mergeCell ref="J24:L24"/>
    <mergeCell ref="D9:G9"/>
    <mergeCell ref="D12:G12"/>
    <mergeCell ref="D8:G8"/>
    <mergeCell ref="J27:L27"/>
    <mergeCell ref="H10:L10"/>
    <mergeCell ref="A27:F27"/>
    <mergeCell ref="G27:H27"/>
    <mergeCell ref="A18:F18"/>
    <mergeCell ref="G23:H23"/>
    <mergeCell ref="J20:L20"/>
    <mergeCell ref="A26:F26"/>
    <mergeCell ref="D5:G5"/>
    <mergeCell ref="A21:F21"/>
    <mergeCell ref="J26:L26"/>
    <mergeCell ref="G17:H17"/>
    <mergeCell ref="H9:L9"/>
    <mergeCell ref="J25:L25"/>
    <mergeCell ref="A2:L2"/>
    <mergeCell ref="J16:L16"/>
    <mergeCell ref="A5:C5"/>
    <mergeCell ref="A33:L33"/>
    <mergeCell ref="H6:L6"/>
    <mergeCell ref="J22:L22"/>
    <mergeCell ref="A23:F23"/>
    <mergeCell ref="A32:L32"/>
    <mergeCell ref="G19:H19"/>
    <mergeCell ref="A22:F22"/>
    <mergeCell ref="A17:F17"/>
    <mergeCell ref="G28:H28"/>
    <mergeCell ref="D10:G10"/>
    <mergeCell ref="G18:H18"/>
    <mergeCell ref="A20:F20"/>
    <mergeCell ref="J21:L21"/>
    <mergeCell ref="A4:L4"/>
    <mergeCell ref="G1:L1"/>
    <mergeCell ref="A13:C13"/>
    <mergeCell ref="A28:F28"/>
    <mergeCell ref="H11:L11"/>
    <mergeCell ref="A29:L29"/>
    <mergeCell ref="H7:L7"/>
    <mergeCell ref="A19:F19"/>
    <mergeCell ref="J18:L18"/>
    <mergeCell ref="G24:H24"/>
    <mergeCell ref="D6:G6"/>
    <mergeCell ref="J23:L23"/>
    <mergeCell ref="D11:G11"/>
    <mergeCell ref="D13:G13"/>
    <mergeCell ref="A7:C12"/>
    <mergeCell ref="H13:L13"/>
    <mergeCell ref="J17:L17"/>
    <mergeCell ref="G26:H26"/>
    <mergeCell ref="A24:F24"/>
    <mergeCell ref="J5:L5"/>
    <mergeCell ref="I28:L28"/>
    <mergeCell ref="G20:H20"/>
    <mergeCell ref="A15:L15"/>
    <mergeCell ref="A30:L30"/>
    <mergeCell ref="H12:L12"/>
    <mergeCell ref="G16:H16"/>
    <mergeCell ref="J19:L19"/>
    <mergeCell ref="A1:F1"/>
    <mergeCell ref="G25:H25"/>
    <mergeCell ref="A6:C6"/>
    <mergeCell ref="D7:G7"/>
    <mergeCell ref="H5:I5"/>
    <mergeCell ref="G22:H22"/>
    <mergeCell ref="H8:L8"/>
    <mergeCell ref="A25:F25"/>
  </mergeCells>
  <conditionalFormatting sqref="A29">
    <cfRule type="expression" priority="1" dxfId="1">
      <formula>LEFT(A29,1)="⚠"</formula>
    </cfRule>
  </conditionalFormatting>
  <conditionalFormatting sqref="A30">
    <cfRule type="expression" priority="2" dxfId="1">
      <formula>LEFT(A30,1)="⚠"</formula>
    </cfRule>
  </conditionalFormatting>
  <dataValidations count="1">
    <dataValidation sqref="J5" showDropDown="0" showInputMessage="0" showErrorMessage="0" allowBlank="1" error="목록에서 고르세요" type="list">
      <formula1>"건축공사,토목공사,중건설공사,특수건설공사"</formula1>
    </dataValidation>
  </dataValidations>
  <printOptions horizontalCentered="1"/>
  <pageMargins left="0.6" right="0.6" top="0.55" bottom="0.55" header="0.2" footer="0.2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L26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무료 건설 서식</t>
        </is>
      </c>
      <c r="G1" s="2" t="inlineStr">
        <is>
          <t xml:space="preserve">← 이 1행을 지우고 쓰셔도 됩니다  </t>
        </is>
      </c>
    </row>
    <row r="2" ht="30" customHeight="1"/>
    <row r="3" ht="52" customHeight="1">
      <c r="A3" s="52" t="inlineStr">
        <is>
          <t>환경관리자  선임계</t>
        </is>
      </c>
    </row>
    <row r="4" ht="34" customHeight="1"/>
    <row r="5" ht="28" customHeight="1">
      <c r="A5" s="60" t="inlineStr">
        <is>
          <t>1.</t>
        </is>
      </c>
      <c r="B5" s="61" t="inlineStr">
        <is>
          <t>공 사 명</t>
        </is>
      </c>
      <c r="E5" s="41" t="inlineStr">
        <is>
          <t>:</t>
        </is>
      </c>
      <c r="F5" s="46">
        <f>IF('기록지'!D12="","",'기록지'!D12)</f>
        <v/>
      </c>
    </row>
    <row r="6" ht="28" customHeight="1">
      <c r="A6" s="60" t="inlineStr">
        <is>
          <t>2.</t>
        </is>
      </c>
      <c r="B6" s="61" t="inlineStr">
        <is>
          <t>공 사 금 액</t>
        </is>
      </c>
      <c r="E6" s="41" t="inlineStr">
        <is>
          <t>:</t>
        </is>
      </c>
      <c r="F6" s="62">
        <f>IF(N('기록지'!D15)=0,"",'기록지'!D15)</f>
        <v/>
      </c>
      <c r="K6" s="63">
        <f>IF(N('기록지'!D15)=0,"",'기록지'!D15)</f>
        <v/>
      </c>
    </row>
    <row r="7" ht="28" customHeight="1">
      <c r="A7" s="60" t="inlineStr">
        <is>
          <t>3.</t>
        </is>
      </c>
      <c r="B7" s="61" t="inlineStr">
        <is>
          <t>계 약 년 월 일</t>
        </is>
      </c>
      <c r="E7" s="41" t="inlineStr">
        <is>
          <t>:</t>
        </is>
      </c>
      <c r="F7" s="64">
        <f>IF(N('기록지'!D18)=0,"",'기록지'!D18)</f>
        <v/>
      </c>
    </row>
    <row r="8" ht="28" customHeight="1">
      <c r="A8" s="60" t="inlineStr">
        <is>
          <t>4.</t>
        </is>
      </c>
      <c r="B8" s="61" t="inlineStr">
        <is>
          <t>착 공 년 월 일</t>
        </is>
      </c>
      <c r="E8" s="41" t="inlineStr">
        <is>
          <t>:</t>
        </is>
      </c>
      <c r="F8" s="64">
        <f>IF(N('기록지'!D19)=0,"",'기록지'!D19)</f>
        <v/>
      </c>
    </row>
    <row r="9" ht="28" customHeight="1">
      <c r="A9" s="60" t="inlineStr">
        <is>
          <t>5.</t>
        </is>
      </c>
      <c r="B9" s="61" t="inlineStr">
        <is>
          <t>예정준공년월일</t>
        </is>
      </c>
      <c r="E9" s="41" t="inlineStr">
        <is>
          <t>:</t>
        </is>
      </c>
      <c r="F9" s="64">
        <f>IF(N('기록지'!J19)=0,"",'기록지'!J19)</f>
        <v/>
      </c>
    </row>
    <row r="10" ht="30" customHeight="1"/>
    <row r="11" ht="30" customHeight="1">
      <c r="A11" s="16" t="inlineStr"/>
      <c r="B11" s="65" t="inlineStr">
        <is>
          <t>상기 공사의 환경관리자를 아래와 같이 선정하여 보고합니다.</t>
        </is>
      </c>
    </row>
    <row r="12" ht="6" customHeight="1"/>
    <row r="13" ht="30" customHeight="1">
      <c r="A13" s="16" t="inlineStr"/>
      <c r="D13" s="66" t="inlineStr">
        <is>
          <t>환경관리자</t>
        </is>
      </c>
      <c r="F13" s="41" t="inlineStr">
        <is>
          <t>:</t>
        </is>
      </c>
      <c r="G13" s="67">
        <f>IF('기록지'!J29="","",'기록지'!J29)</f>
        <v/>
      </c>
      <c r="K13" s="16" t="inlineStr"/>
    </row>
    <row r="14" ht="10" customHeight="1"/>
    <row r="15" ht="23" customHeight="1">
      <c r="A15" s="16" t="inlineStr"/>
      <c r="C15" s="68" t="inlineStr">
        <is>
          <t>붙 임 :  환경관리계획서 1부.   끝.</t>
        </is>
      </c>
    </row>
    <row r="16" ht="30" customHeight="1"/>
    <row r="17" ht="30" customHeight="1">
      <c r="A17" s="38">
        <f>IF(N('기록지'!G21)=0,"20        년        월        일",'기록지'!G21)</f>
        <v/>
      </c>
    </row>
    <row r="18" ht="30" customHeight="1"/>
    <row r="19" ht="26" customHeight="1">
      <c r="A19" s="16" t="inlineStr"/>
      <c r="F19" s="50" t="inlineStr">
        <is>
          <t>주      소</t>
        </is>
      </c>
      <c r="H19" s="41" t="inlineStr">
        <is>
          <t>:</t>
        </is>
      </c>
      <c r="I19" s="46">
        <f>IF('기록지'!D8="","",'기록지'!D8)</f>
        <v/>
      </c>
      <c r="L19" s="51" t="inlineStr"/>
    </row>
    <row r="20" ht="26" customHeight="1">
      <c r="A20" s="16" t="inlineStr"/>
      <c r="F20" s="50" t="inlineStr">
        <is>
          <t>상      호</t>
        </is>
      </c>
      <c r="H20" s="41" t="inlineStr">
        <is>
          <t>:</t>
        </is>
      </c>
      <c r="I20" s="46">
        <f>IF('기록지'!D7="","",'기록지'!D7)</f>
        <v/>
      </c>
      <c r="L20" s="51" t="inlineStr"/>
    </row>
    <row r="21" ht="26" customHeight="1">
      <c r="A21" s="16" t="inlineStr"/>
      <c r="F21" s="50" t="inlineStr">
        <is>
          <t>법인등록번호</t>
        </is>
      </c>
      <c r="H21" s="41" t="inlineStr">
        <is>
          <t>:</t>
        </is>
      </c>
      <c r="I21" s="46">
        <f>IF('기록지'!D9="","",'기록지'!D9)</f>
        <v/>
      </c>
      <c r="L21" s="51" t="inlineStr"/>
    </row>
    <row r="22" ht="26" customHeight="1">
      <c r="A22" s="16" t="inlineStr"/>
      <c r="F22" s="50" t="inlineStr">
        <is>
          <t>성      명</t>
        </is>
      </c>
      <c r="H22" s="41" t="inlineStr">
        <is>
          <t>:</t>
        </is>
      </c>
      <c r="I22" s="46">
        <f>IF('기록지'!J7="","",'기록지'!J7)</f>
        <v/>
      </c>
      <c r="L22" s="51" t="inlineStr">
        <is>
          <t>(인)</t>
        </is>
      </c>
    </row>
    <row r="23" ht="30" customHeight="1"/>
    <row r="24" ht="36" customHeight="1">
      <c r="A24" s="16" t="inlineStr"/>
      <c r="B24" s="42">
        <f>IF('기록지'!D6="","",'기록지'!D6)</f>
        <v/>
      </c>
      <c r="H24" s="43" t="inlineStr">
        <is>
          <t xml:space="preserve">  귀 하</t>
        </is>
      </c>
    </row>
    <row r="26" ht="19.5" customHeight="1">
      <c r="A26" s="18" t="inlineStr">
        <is>
          <t>환경관리자 이름은 «기록지» 에서 따라옵니다.</t>
        </is>
      </c>
    </row>
  </sheetData>
  <mergeCells count="37">
    <mergeCell ref="A15:B15"/>
    <mergeCell ref="I22:K22"/>
    <mergeCell ref="B8:D8"/>
    <mergeCell ref="F9:L9"/>
    <mergeCell ref="F19:G19"/>
    <mergeCell ref="F6:J6"/>
    <mergeCell ref="A3:L3"/>
    <mergeCell ref="I21:K21"/>
    <mergeCell ref="A26:L26"/>
    <mergeCell ref="F21:G21"/>
    <mergeCell ref="D13:E13"/>
    <mergeCell ref="B11:L11"/>
    <mergeCell ref="F20:G20"/>
    <mergeCell ref="B9:D9"/>
    <mergeCell ref="C15:L15"/>
    <mergeCell ref="A17:L17"/>
    <mergeCell ref="I20:K20"/>
    <mergeCell ref="B6:D6"/>
    <mergeCell ref="A21:E21"/>
    <mergeCell ref="G1:L1"/>
    <mergeCell ref="I19:K19"/>
    <mergeCell ref="B24:G24"/>
    <mergeCell ref="B5:D5"/>
    <mergeCell ref="A13:C13"/>
    <mergeCell ref="F7:L7"/>
    <mergeCell ref="F22:G22"/>
    <mergeCell ref="B7:D7"/>
    <mergeCell ref="A22:E22"/>
    <mergeCell ref="F5:L5"/>
    <mergeCell ref="G13:J13"/>
    <mergeCell ref="A20:E20"/>
    <mergeCell ref="F8:L8"/>
    <mergeCell ref="A1:F1"/>
    <mergeCell ref="A19:E19"/>
    <mergeCell ref="H24:L24"/>
    <mergeCell ref="K6:L6"/>
    <mergeCell ref="K13:L13"/>
  </mergeCells>
  <printOptions horizontalCentered="1"/>
  <pageMargins left="0.6" right="0.6" top="0.55" bottom="0.55" header="0.2" footer="0.2"/>
  <pageSetup orientation="portrait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L50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무료 건설 서식</t>
        </is>
      </c>
      <c r="G1" s="2" t="inlineStr">
        <is>
          <t xml:space="preserve">← 이 1행을 지우고 쓰셔도 됩니다  </t>
        </is>
      </c>
    </row>
    <row r="2" ht="4" customHeight="1"/>
    <row r="3" ht="46" customHeight="1">
      <c r="A3" s="52" t="inlineStr">
        <is>
          <t>환 경 관 리 계 획 서</t>
        </is>
      </c>
    </row>
    <row r="4" ht="8" customHeight="1"/>
    <row r="5" ht="23" customHeight="1">
      <c r="A5" s="60" t="inlineStr">
        <is>
          <t>1.</t>
        </is>
      </c>
      <c r="B5" s="61" t="inlineStr">
        <is>
          <t>공 사 명</t>
        </is>
      </c>
      <c r="E5" s="41" t="inlineStr">
        <is>
          <t>:</t>
        </is>
      </c>
      <c r="F5" s="46">
        <f>IF('기록지'!D12="","",'기록지'!D12)</f>
        <v/>
      </c>
    </row>
    <row r="6" ht="23" customHeight="1">
      <c r="A6" s="60" t="inlineStr">
        <is>
          <t>2.</t>
        </is>
      </c>
      <c r="B6" s="61" t="inlineStr">
        <is>
          <t>공 사 금 액</t>
        </is>
      </c>
      <c r="E6" s="41" t="inlineStr">
        <is>
          <t>:</t>
        </is>
      </c>
      <c r="F6" s="62">
        <f>IF(N('기록지'!D15)=0,"",'기록지'!D15)</f>
        <v/>
      </c>
      <c r="K6" s="63">
        <f>IF(N('기록지'!D15)=0,"",'기록지'!D15)</f>
        <v/>
      </c>
    </row>
    <row r="7" ht="22" customHeight="1">
      <c r="A7" s="69" t="inlineStr"/>
      <c r="B7" s="70" t="inlineStr">
        <is>
          <t>(변 경)</t>
        </is>
      </c>
      <c r="E7" s="41" t="inlineStr">
        <is>
          <t>:</t>
        </is>
      </c>
      <c r="F7" s="71">
        <f>IF(N('기록지'!J16)=0,"",'기록지'!J16)</f>
        <v/>
      </c>
      <c r="K7" s="72">
        <f>IF(N('기록지'!J16)=0,"",'기록지'!J16)</f>
        <v/>
      </c>
    </row>
    <row r="8" ht="23" customHeight="1">
      <c r="A8" s="60" t="inlineStr">
        <is>
          <t>3.</t>
        </is>
      </c>
      <c r="B8" s="61" t="inlineStr">
        <is>
          <t>계 약 년 월 일</t>
        </is>
      </c>
      <c r="E8" s="41" t="inlineStr">
        <is>
          <t>:</t>
        </is>
      </c>
      <c r="F8" s="73">
        <f>IF(N('기록지'!D18)=0,"",'기록지'!D18)</f>
        <v/>
      </c>
    </row>
    <row r="9" ht="22" customHeight="1">
      <c r="A9" s="69" t="inlineStr"/>
      <c r="B9" s="70" t="inlineStr">
        <is>
          <t>(변 경)</t>
        </is>
      </c>
      <c r="E9" s="41" t="inlineStr">
        <is>
          <t>:</t>
        </is>
      </c>
      <c r="F9" s="74">
        <f>IF(N('기록지'!J18)=0,"",'기록지'!J18)</f>
        <v/>
      </c>
    </row>
    <row r="10" ht="23" customHeight="1">
      <c r="A10" s="60" t="inlineStr">
        <is>
          <t>4.</t>
        </is>
      </c>
      <c r="B10" s="61" t="inlineStr">
        <is>
          <t>착 공 년 월 일</t>
        </is>
      </c>
      <c r="E10" s="41" t="inlineStr">
        <is>
          <t>:</t>
        </is>
      </c>
      <c r="F10" s="73">
        <f>IF(N('기록지'!D19)=0,"",'기록지'!D19)</f>
        <v/>
      </c>
    </row>
    <row r="11" ht="23" customHeight="1">
      <c r="A11" s="60" t="inlineStr">
        <is>
          <t>5.</t>
        </is>
      </c>
      <c r="B11" s="61" t="inlineStr">
        <is>
          <t>예정준공년월일</t>
        </is>
      </c>
      <c r="E11" s="41" t="inlineStr">
        <is>
          <t>:</t>
        </is>
      </c>
      <c r="F11" s="73">
        <f>IF(N('기록지'!J19)=0,"",'기록지'!J19)</f>
        <v/>
      </c>
    </row>
    <row r="12" ht="23" customHeight="1">
      <c r="A12" s="60" t="inlineStr">
        <is>
          <t>6.</t>
        </is>
      </c>
      <c r="B12" s="61" t="inlineStr">
        <is>
          <t>공 사 장 소</t>
        </is>
      </c>
      <c r="E12" s="41" t="inlineStr">
        <is>
          <t>:</t>
        </is>
      </c>
      <c r="F12" s="46">
        <f>IF('기록지'!D14="","",'기록지'!D14)</f>
        <v/>
      </c>
    </row>
    <row r="13" ht="26" customHeight="1">
      <c r="A13" s="60" t="inlineStr">
        <is>
          <t>7.</t>
        </is>
      </c>
      <c r="B13" s="61" t="inlineStr">
        <is>
          <t>환 경 관 리 자</t>
        </is>
      </c>
      <c r="E13" s="41" t="inlineStr">
        <is>
          <t>:</t>
        </is>
      </c>
      <c r="F13" s="75">
        <f>IF('기록지'!J29="","",'기록지'!J29)</f>
        <v/>
      </c>
    </row>
    <row r="14" ht="6" customHeight="1"/>
    <row r="15" ht="38.55" customHeight="1">
      <c r="A15" s="76" t="inlineStr">
        <is>
          <t>위 공사에 대하여 착공일부터 공사 완료 때까지 현장의 환경관리를 안전관리와 같은 수준으로 처리할 것을 확인하며, 이에 환경관리계획서를 제출합니다.</t>
        </is>
      </c>
    </row>
    <row r="16" ht="26" customHeight="1">
      <c r="A16" s="77" t="inlineStr">
        <is>
          <t>-   아        래   -</t>
        </is>
      </c>
    </row>
    <row r="17" ht="21" customHeight="1">
      <c r="A17" s="78" t="inlineStr">
        <is>
          <t>1.  목    적</t>
        </is>
      </c>
    </row>
    <row r="18" ht="37" customHeight="1">
      <c r="A18" s="79" t="inlineStr">
        <is>
          <t>공사 작업으로 인한 환경 피해를 최소화하고 근로자에게 쾌적한 근로 여건을 보장하여 작업 능률을 높이며, 환경보전에 이바지한다.</t>
        </is>
      </c>
    </row>
    <row r="19" ht="21" customHeight="1">
      <c r="A19" s="78" t="inlineStr">
        <is>
          <t>2.  환경관리 우선</t>
        </is>
      </c>
    </row>
    <row r="20" ht="21.5" customHeight="1">
      <c r="A20" s="79" t="inlineStr">
        <is>
          <t>모든 작업과 관리에서 환경관리를 안전관리와 더불어 같은 수준으로 처리한다.</t>
        </is>
      </c>
    </row>
    <row r="21" ht="21" customHeight="1">
      <c r="A21" s="78" t="inlineStr">
        <is>
          <t>3.  환경관리자의 직무</t>
        </is>
      </c>
    </row>
    <row r="22" ht="20.5" customHeight="1">
      <c r="A22" s="80" t="inlineStr">
        <is>
          <t>1)</t>
        </is>
      </c>
      <c r="B22" s="81" t="inlineStr">
        <is>
          <t>현장의 환경관리계획 수립 · 실행</t>
        </is>
      </c>
    </row>
    <row r="23" ht="20.5" customHeight="1">
      <c r="A23" s="80" t="inlineStr">
        <is>
          <t>2)</t>
        </is>
      </c>
      <c r="B23" s="81" t="inlineStr">
        <is>
          <t>환경관리비 산출 및 관련 비용 집행</t>
        </is>
      </c>
    </row>
    <row r="24" ht="20.5" customHeight="1">
      <c r="A24" s="80" t="inlineStr">
        <is>
          <t>3)</t>
        </is>
      </c>
      <c r="B24" s="81" t="inlineStr">
        <is>
          <t>근로자 환경관리 교육</t>
        </is>
      </c>
    </row>
    <row r="25" ht="20.5" customHeight="1">
      <c r="A25" s="80" t="inlineStr">
        <is>
          <t>4)</t>
        </is>
      </c>
      <c r="B25" s="81" t="inlineStr">
        <is>
          <t>환경오염 물질 발생 억제와 적법 처리</t>
        </is>
      </c>
    </row>
    <row r="26" ht="20.5" customHeight="1">
      <c r="A26" s="80" t="inlineStr">
        <is>
          <t>5)</t>
        </is>
      </c>
      <c r="B26" s="81" t="inlineStr">
        <is>
          <t>환경오염 방지시설의 적정 설치 · 관리 · 보수</t>
        </is>
      </c>
    </row>
    <row r="27" ht="20.5" customHeight="1">
      <c r="A27" s="80" t="inlineStr">
        <is>
          <t>6)</t>
        </is>
      </c>
      <c r="B27" s="81" t="inlineStr">
        <is>
          <t>그 밖의 환경관리 사항</t>
        </is>
      </c>
    </row>
    <row r="28" ht="21" customHeight="1">
      <c r="A28" s="78" t="inlineStr">
        <is>
          <t>4.  환경관리자 선임</t>
        </is>
      </c>
    </row>
    <row r="29" ht="21.5" customHeight="1">
      <c r="A29" s="79" t="inlineStr">
        <is>
          <t>환경관리자는 현장에서 자격을 갖춘 사람으로 선임한다.</t>
        </is>
      </c>
    </row>
    <row r="30" ht="21" customHeight="1">
      <c r="A30" s="78" t="inlineStr">
        <is>
          <t>5.  환경관리 계획</t>
        </is>
      </c>
    </row>
    <row r="31" ht="36" customHeight="1">
      <c r="A31" s="80" t="inlineStr">
        <is>
          <t>1)</t>
        </is>
      </c>
      <c r="B31" s="81" t="inlineStr">
        <is>
          <t>작업 중 비산먼지가 최소가 되도록 살수 · 덮개 설치 · 잔토 처리 등의 대책을 세우고 알맞게 조치한다(「대기환경보전법」).</t>
        </is>
      </c>
    </row>
    <row r="32" ht="20.5" customHeight="1">
      <c r="A32" s="80" t="inlineStr">
        <is>
          <t>2)</t>
        </is>
      </c>
      <c r="B32" s="81" t="inlineStr">
        <is>
          <t>작업장 정리정돈을 철저히 한다.</t>
        </is>
      </c>
    </row>
    <row r="33" ht="36" customHeight="1">
      <c r="A33" s="80" t="inlineStr">
        <is>
          <t>3)</t>
        </is>
      </c>
      <c r="B33" s="81" t="inlineStr">
        <is>
          <t>공사로 생기는 폐기물의 양을 최소화하고, 수집 · 처리는 허가받은 업체에 맡겨 정해진 방법으로 처리한다(현장 소각 금지).</t>
        </is>
      </c>
    </row>
    <row r="34" ht="20.5" customHeight="1">
      <c r="A34" s="80" t="inlineStr">
        <is>
          <t>4)</t>
        </is>
      </c>
      <c r="B34" s="81" t="inlineStr">
        <is>
          <t>흙탕물 · 세척수 등 수질오염은 침사 · 차단 시설로 막는다(「물환경보전법」).</t>
        </is>
      </c>
    </row>
    <row r="35" ht="20.5" customHeight="1">
      <c r="A35" s="80" t="inlineStr">
        <is>
          <t>5)</t>
        </is>
      </c>
      <c r="B35" s="81" t="inlineStr">
        <is>
          <t>작업 중 소음 · 진동 억제 대책을 세우고 알맞게 조치한다(「소음 · 진동관리법」).</t>
        </is>
      </c>
    </row>
    <row r="36" ht="20.5" customHeight="1">
      <c r="A36" s="80" t="inlineStr">
        <is>
          <t>6)</t>
        </is>
      </c>
      <c r="B36" s="81" t="inlineStr">
        <is>
          <t>수시로 근로자에게 환경오염 예방 방법을 교육하여 환경보전의 필요성을 알린다.</t>
        </is>
      </c>
    </row>
    <row r="37" ht="20.5" customHeight="1">
      <c r="A37" s="80" t="inlineStr">
        <is>
          <t>7)</t>
        </is>
      </c>
      <c r="B37" s="81" t="inlineStr">
        <is>
          <t>그 밖에 현장의 환경오염을 막는 데 필요한 방법을 찾아 시행한다.</t>
        </is>
      </c>
    </row>
    <row r="38" ht="21" customHeight="1">
      <c r="A38" s="78" t="inlineStr">
        <is>
          <t>6.  환경관리비(환경보전비) 사용계획 · 내역서</t>
        </is>
      </c>
    </row>
    <row r="39" ht="52.5" customHeight="1">
      <c r="A39" s="79" t="inlineStr">
        <is>
          <t>환경관리자는 환경관리비 사용계획을 환경오염 방지시설을 처음 설치하기 전까지 발주자에게 제출하고(건설기술 진흥법 시행규칙 제61조), 작업 진행에 따라 사용내역을 작성하여 기성 · 준공 때 발주자에게 제출한다.</t>
        </is>
      </c>
    </row>
    <row r="40" ht="10" customHeight="1"/>
    <row r="41" ht="30" customHeight="1">
      <c r="A41" s="38">
        <f>IF(N('기록지'!G21)=0,"20        년        월        일",'기록지'!G21)</f>
        <v/>
      </c>
    </row>
    <row r="42" ht="8" customHeight="1"/>
    <row r="43" ht="26" customHeight="1">
      <c r="A43" s="16" t="inlineStr"/>
      <c r="F43" s="50" t="inlineStr">
        <is>
          <t>주      소</t>
        </is>
      </c>
      <c r="H43" s="41" t="inlineStr">
        <is>
          <t>:</t>
        </is>
      </c>
      <c r="I43" s="46">
        <f>IF('기록지'!D8="","",'기록지'!D8)</f>
        <v/>
      </c>
      <c r="L43" s="51" t="inlineStr"/>
    </row>
    <row r="44" ht="26" customHeight="1">
      <c r="A44" s="16" t="inlineStr"/>
      <c r="F44" s="50" t="inlineStr">
        <is>
          <t>상      호</t>
        </is>
      </c>
      <c r="H44" s="41" t="inlineStr">
        <is>
          <t>:</t>
        </is>
      </c>
      <c r="I44" s="46">
        <f>IF('기록지'!D7="","",'기록지'!D7)</f>
        <v/>
      </c>
      <c r="L44" s="51" t="inlineStr"/>
    </row>
    <row r="45" ht="26" customHeight="1">
      <c r="A45" s="16" t="inlineStr"/>
      <c r="F45" s="50" t="inlineStr">
        <is>
          <t>법인등록번호</t>
        </is>
      </c>
      <c r="H45" s="41" t="inlineStr">
        <is>
          <t>:</t>
        </is>
      </c>
      <c r="I45" s="46">
        <f>IF('기록지'!D9="","",'기록지'!D9)</f>
        <v/>
      </c>
      <c r="L45" s="51" t="inlineStr"/>
    </row>
    <row r="46" ht="26" customHeight="1">
      <c r="A46" s="16" t="inlineStr"/>
      <c r="F46" s="50" t="inlineStr">
        <is>
          <t>성      명</t>
        </is>
      </c>
      <c r="H46" s="41" t="inlineStr">
        <is>
          <t>:</t>
        </is>
      </c>
      <c r="I46" s="46">
        <f>IF('기록지'!J7="","",'기록지'!J7)</f>
        <v/>
      </c>
      <c r="L46" s="51" t="inlineStr">
        <is>
          <t>(인)</t>
        </is>
      </c>
    </row>
    <row r="47" ht="8" customHeight="1"/>
    <row r="48" ht="36" customHeight="1">
      <c r="A48" s="16" t="inlineStr"/>
      <c r="B48" s="42">
        <f>IF('기록지'!D6="","",'기록지'!D6)</f>
        <v/>
      </c>
      <c r="H48" s="43" t="inlineStr">
        <is>
          <t xml:space="preserve">  귀 하</t>
        </is>
      </c>
    </row>
    <row r="50" ht="19.5" customHeight="1">
      <c r="A50" s="18" t="inlineStr">
        <is>
          <t>원본의 «수질환경관리규칙» · «환경보존관리비» 는 현행 법령 · 용어로 고쳤습니다.</t>
        </is>
      </c>
    </row>
  </sheetData>
  <mergeCells count="64">
    <mergeCell ref="B35:L35"/>
    <mergeCell ref="B11:D11"/>
    <mergeCell ref="A16:L16"/>
    <mergeCell ref="B26:L26"/>
    <mergeCell ref="F13:L13"/>
    <mergeCell ref="A41:L41"/>
    <mergeCell ref="B8:D8"/>
    <mergeCell ref="F9:L9"/>
    <mergeCell ref="B25:L25"/>
    <mergeCell ref="B13:D13"/>
    <mergeCell ref="A45:E45"/>
    <mergeCell ref="I43:K43"/>
    <mergeCell ref="A18:L18"/>
    <mergeCell ref="F6:J6"/>
    <mergeCell ref="B22:L22"/>
    <mergeCell ref="A3:L3"/>
    <mergeCell ref="A21:L21"/>
    <mergeCell ref="B31:L31"/>
    <mergeCell ref="B27:L27"/>
    <mergeCell ref="A50:L50"/>
    <mergeCell ref="B10:D10"/>
    <mergeCell ref="F7:J7"/>
    <mergeCell ref="B9:D9"/>
    <mergeCell ref="F11:L11"/>
    <mergeCell ref="F45:G45"/>
    <mergeCell ref="A46:E46"/>
    <mergeCell ref="A17:L17"/>
    <mergeCell ref="F10:L10"/>
    <mergeCell ref="I44:K44"/>
    <mergeCell ref="B6:D6"/>
    <mergeCell ref="B23:L23"/>
    <mergeCell ref="A20:L20"/>
    <mergeCell ref="G1:L1"/>
    <mergeCell ref="A38:L38"/>
    <mergeCell ref="B5:D5"/>
    <mergeCell ref="A29:L29"/>
    <mergeCell ref="A19:L19"/>
    <mergeCell ref="A28:L28"/>
    <mergeCell ref="B34:L34"/>
    <mergeCell ref="B37:L37"/>
    <mergeCell ref="F12:L12"/>
    <mergeCell ref="B12:D12"/>
    <mergeCell ref="A44:E44"/>
    <mergeCell ref="F46:G46"/>
    <mergeCell ref="B7:D7"/>
    <mergeCell ref="A39:L39"/>
    <mergeCell ref="F5:L5"/>
    <mergeCell ref="F43:G43"/>
    <mergeCell ref="A30:L30"/>
    <mergeCell ref="K7:L7"/>
    <mergeCell ref="A15:L15"/>
    <mergeCell ref="I46:K46"/>
    <mergeCell ref="A43:E43"/>
    <mergeCell ref="F8:L8"/>
    <mergeCell ref="A1:F1"/>
    <mergeCell ref="B33:L33"/>
    <mergeCell ref="I45:K45"/>
    <mergeCell ref="B24:L24"/>
    <mergeCell ref="H48:L48"/>
    <mergeCell ref="B36:L36"/>
    <mergeCell ref="K6:L6"/>
    <mergeCell ref="B32:L32"/>
    <mergeCell ref="B48:G48"/>
    <mergeCell ref="F44:G44"/>
  </mergeCells>
  <printOptions horizontalCentered="1"/>
  <pageMargins left="0.6" right="0.6" top="0.55" bottom="0.55" header="0.2" footer="0.2"/>
  <pageSetup orientation="portrait" paperSize="9" fitToHeight="0" fitToWidth="1"/>
  <rowBreaks count="1" manualBreakCount="1">
    <brk id="32" min="0" max="16383" man="1"/>
  </rowBreaks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L42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무료 건설 서식</t>
        </is>
      </c>
      <c r="G1" s="2" t="inlineStr">
        <is>
          <t xml:space="preserve">← 이 1행을 지우고 쓰셔도 됩니다  </t>
        </is>
      </c>
    </row>
    <row r="2" ht="30" customHeight="1">
      <c r="A2" s="84" t="inlineStr">
        <is>
          <t>(1)  환경보전비 사용계획</t>
        </is>
      </c>
    </row>
    <row r="3" ht="22" customHeight="1">
      <c r="A3" s="89" t="inlineStr">
        <is>
          <t>1.  일 반 사 항</t>
        </is>
      </c>
    </row>
    <row r="4" ht="26" customHeight="1">
      <c r="A4" s="20" t="inlineStr">
        <is>
          <t>발  주  처</t>
        </is>
      </c>
      <c r="B4" s="7" t="n"/>
      <c r="C4" s="7" t="n"/>
      <c r="D4" s="22">
        <f>IF('기록지'!D13="","",'기록지'!D13)</f>
        <v/>
      </c>
      <c r="E4" s="7" t="n"/>
      <c r="F4" s="7" t="n"/>
      <c r="G4" s="6" t="inlineStr">
        <is>
          <t>공 사 종 류</t>
        </is>
      </c>
      <c r="H4" s="7" t="n"/>
      <c r="I4" s="29" t="n"/>
      <c r="J4" s="7" t="n"/>
      <c r="K4" s="7" t="n"/>
      <c r="L4" s="7" t="n"/>
    </row>
    <row r="5" ht="26" customHeight="1">
      <c r="A5" s="6" t="inlineStr">
        <is>
          <t>계상된 환경보전비</t>
        </is>
      </c>
      <c r="B5" s="7" t="n"/>
      <c r="C5" s="7" t="n"/>
      <c r="D5" s="100">
        <f>IF(N('기록지'!J17)=0,"",'기록지'!J17)</f>
        <v/>
      </c>
      <c r="E5" s="7" t="n"/>
      <c r="F5" s="7" t="n"/>
      <c r="G5" s="6" t="inlineStr">
        <is>
          <t>최 저 요 율</t>
        </is>
      </c>
      <c r="H5" s="7" t="n"/>
      <c r="I5" s="109">
        <f>IF(I4="","",IFERROR(INDEX(H27:H39,MATCH(I4,B27:B39,0)),"⚠ 종류를 목록에서 고르세요"))</f>
        <v/>
      </c>
      <c r="J5" s="7" t="n"/>
      <c r="K5" s="7" t="n"/>
      <c r="L5" s="7" t="n"/>
    </row>
    <row r="6" ht="24" customHeight="1">
      <c r="A6" s="26" t="inlineStr">
        <is>
          <t>직접공사비 내역</t>
        </is>
      </c>
      <c r="B6" s="7" t="n"/>
      <c r="C6" s="7" t="n"/>
      <c r="D6" s="6" t="inlineStr">
        <is>
          <t>(1) 직접노무비</t>
        </is>
      </c>
      <c r="E6" s="7" t="n"/>
      <c r="F6" s="7" t="n"/>
      <c r="G6" s="7" t="n"/>
      <c r="H6" s="102">
        <f>IF(N('안전관리비사용계획'!H7)=0,"",'안전관리비사용계획'!H7)</f>
        <v/>
      </c>
      <c r="I6" s="7" t="n"/>
      <c r="J6" s="7" t="n"/>
      <c r="K6" s="7" t="n"/>
      <c r="L6" s="7" t="n"/>
    </row>
    <row r="7" ht="24" customHeight="1">
      <c r="A7" s="7" t="n"/>
      <c r="B7" s="7" t="n"/>
      <c r="C7" s="7" t="n"/>
      <c r="D7" s="6" t="inlineStr">
        <is>
          <t>(2) 재 료 비</t>
        </is>
      </c>
      <c r="E7" s="7" t="n"/>
      <c r="F7" s="7" t="n"/>
      <c r="G7" s="7" t="n"/>
      <c r="H7" s="102">
        <f>IF(N('안전관리비사용계획'!H8)=0,"",'안전관리비사용계획'!H8)</f>
        <v/>
      </c>
      <c r="I7" s="7" t="n"/>
      <c r="J7" s="7" t="n"/>
      <c r="K7" s="7" t="n"/>
      <c r="L7" s="7" t="n"/>
    </row>
    <row r="8" ht="24" customHeight="1">
      <c r="A8" s="7" t="n"/>
      <c r="B8" s="7" t="n"/>
      <c r="C8" s="7" t="n"/>
      <c r="D8" s="6" t="inlineStr">
        <is>
          <t>(3) 산 출 경 비</t>
        </is>
      </c>
      <c r="E8" s="7" t="n"/>
      <c r="F8" s="7" t="n"/>
      <c r="G8" s="7" t="n"/>
      <c r="H8" s="101" t="n"/>
      <c r="I8" s="7" t="n"/>
      <c r="J8" s="7" t="n"/>
      <c r="K8" s="7" t="n"/>
      <c r="L8" s="7" t="n"/>
    </row>
    <row r="9" ht="24" customHeight="1">
      <c r="A9" s="7" t="n"/>
      <c r="B9" s="7" t="n"/>
      <c r="C9" s="7" t="n"/>
      <c r="D9" s="35" t="inlineStr">
        <is>
          <t>직접공사비 (1) + (2) + (3)</t>
        </is>
      </c>
      <c r="E9" s="7" t="n"/>
      <c r="F9" s="7" t="n"/>
      <c r="G9" s="7" t="n"/>
      <c r="H9" s="34">
        <f>IF(N(H6)+N(H7)+N(H8)=0,"",N(H6)+N(H7)+N(H8))</f>
        <v/>
      </c>
      <c r="I9" s="7" t="n"/>
      <c r="J9" s="7" t="n"/>
      <c r="K9" s="7" t="n"/>
      <c r="L9" s="7" t="n"/>
    </row>
    <row r="10" ht="26" customHeight="1">
      <c r="A10" s="6" t="inlineStr">
        <is>
          <t>최저 계상액</t>
        </is>
      </c>
      <c r="B10" s="7" t="n"/>
      <c r="C10" s="7" t="n"/>
      <c r="D10" s="102">
        <f>IF(OR(H9="",NOT(ISNUMBER(I5))),"",H9*I5)</f>
        <v/>
      </c>
      <c r="E10" s="7" t="n"/>
      <c r="F10" s="7" t="n"/>
      <c r="G10" s="90" t="inlineStr">
        <is>
          <t>직접공사비 × 최저요율 (간접공사비 반영분의 최저 기준)</t>
        </is>
      </c>
      <c r="H10" s="7" t="n"/>
      <c r="I10" s="7" t="n"/>
      <c r="J10" s="7" t="n"/>
      <c r="K10" s="7" t="n"/>
      <c r="L10" s="7" t="n"/>
    </row>
    <row r="11" ht="17" customHeight="1">
      <c r="A11" s="108">
        <f>IF(OR(D10="",N(D5)=0),"",IF(D5&gt;=D10,"✔ 계상액이 최저 기준(직접공사비 × 최저요율) 이상입니다.","⚠ 계상액이 최저 기준보다 적습니다 — 발주자와 협의하세요."))</f>
        <v/>
      </c>
    </row>
    <row r="12" ht="16" customHeight="1">
      <c r="A12" s="18" t="inlineStr">
        <is>
          <t>※ 직접노무비 · 재료비는 «안전관리비사용계획» 시트에서 따라옵니다. 최저요율은 간접공사비에 반영하는 환경보전비의 최저 기준입니다.</t>
        </is>
      </c>
    </row>
    <row r="13" ht="6" customHeight="1"/>
    <row r="14" ht="22" customHeight="1">
      <c r="A14" s="89" t="inlineStr">
        <is>
          <t>2.  항 목 별  실 행 계 획</t>
        </is>
      </c>
    </row>
    <row r="15" ht="24" customHeight="1">
      <c r="A15" s="26" t="inlineStr">
        <is>
          <t>항          목</t>
        </is>
      </c>
      <c r="B15" s="7" t="n"/>
      <c r="C15" s="7" t="n"/>
      <c r="D15" s="7" t="n"/>
      <c r="E15" s="7" t="n"/>
      <c r="F15" s="7" t="n"/>
      <c r="G15" s="26" t="inlineStr">
        <is>
          <t>금    액</t>
        </is>
      </c>
      <c r="H15" s="7" t="n"/>
      <c r="I15" s="26" t="inlineStr">
        <is>
          <t>비 율</t>
        </is>
      </c>
      <c r="J15" s="26" t="inlineStr">
        <is>
          <t>비    고</t>
        </is>
      </c>
      <c r="K15" s="7" t="n"/>
      <c r="L15" s="7" t="n"/>
    </row>
    <row r="16" ht="24" customHeight="1">
      <c r="A16" s="93" t="inlineStr">
        <is>
          <t>1. 환경오염 방지시설 설치 및 운영 비용 등</t>
        </is>
      </c>
      <c r="B16" s="7" t="n"/>
      <c r="C16" s="7" t="n"/>
      <c r="D16" s="7" t="n"/>
      <c r="E16" s="7" t="n"/>
      <c r="F16" s="7" t="n"/>
      <c r="G16" s="101" t="n"/>
      <c r="H16" s="7" t="n"/>
      <c r="I16" s="105">
        <f>IF(OR(N(G16)=0,G23=""),"",G16/G23)</f>
        <v/>
      </c>
      <c r="J16" s="106" t="n"/>
      <c r="K16" s="7" t="n"/>
      <c r="L16" s="7" t="n"/>
    </row>
    <row r="17" ht="24" customHeight="1">
      <c r="A17" s="93" t="inlineStr">
        <is>
          <t>2. 폐기물의 처리 및 재활용 비용</t>
        </is>
      </c>
      <c r="B17" s="7" t="n"/>
      <c r="C17" s="7" t="n"/>
      <c r="D17" s="7" t="n"/>
      <c r="E17" s="7" t="n"/>
      <c r="F17" s="7" t="n"/>
      <c r="G17" s="101" t="n"/>
      <c r="H17" s="7" t="n"/>
      <c r="I17" s="105">
        <f>IF(OR(N(G17)=0,G23=""),"",G17/G23)</f>
        <v/>
      </c>
      <c r="J17" s="106" t="n"/>
      <c r="K17" s="7" t="n"/>
      <c r="L17" s="7" t="n"/>
    </row>
    <row r="18" ht="24" customHeight="1">
      <c r="A18" s="93" t="inlineStr">
        <is>
          <t>3. 환경 계측 비용</t>
        </is>
      </c>
      <c r="B18" s="7" t="n"/>
      <c r="C18" s="7" t="n"/>
      <c r="D18" s="7" t="n"/>
      <c r="E18" s="7" t="n"/>
      <c r="F18" s="7" t="n"/>
      <c r="G18" s="101" t="n"/>
      <c r="H18" s="7" t="n"/>
      <c r="I18" s="105">
        <f>IF(OR(N(G18)=0,G23=""),"",G18/G23)</f>
        <v/>
      </c>
      <c r="J18" s="106" t="n"/>
      <c r="K18" s="7" t="n"/>
      <c r="L18" s="7" t="n"/>
    </row>
    <row r="19" ht="24" customHeight="1">
      <c r="A19" s="93" t="inlineStr">
        <is>
          <t>4. 환경교육 · 훈련 비용</t>
        </is>
      </c>
      <c r="B19" s="7" t="n"/>
      <c r="C19" s="7" t="n"/>
      <c r="D19" s="7" t="n"/>
      <c r="E19" s="7" t="n"/>
      <c r="F19" s="7" t="n"/>
      <c r="G19" s="101" t="n"/>
      <c r="H19" s="7" t="n"/>
      <c r="I19" s="105">
        <f>IF(OR(N(G19)=0,G23=""),"",G19/G23)</f>
        <v/>
      </c>
      <c r="J19" s="106" t="n"/>
      <c r="K19" s="7" t="n"/>
      <c r="L19" s="7" t="n"/>
    </row>
    <row r="20" ht="24" customHeight="1">
      <c r="A20" s="93" t="inlineStr">
        <is>
          <t>5. 현장 환경정리 비용</t>
        </is>
      </c>
      <c r="B20" s="7" t="n"/>
      <c r="C20" s="7" t="n"/>
      <c r="D20" s="7" t="n"/>
      <c r="E20" s="7" t="n"/>
      <c r="F20" s="7" t="n"/>
      <c r="G20" s="101" t="n"/>
      <c r="H20" s="7" t="n"/>
      <c r="I20" s="105">
        <f>IF(OR(N(G20)=0,G23=""),"",G20/G23)</f>
        <v/>
      </c>
      <c r="J20" s="106" t="n"/>
      <c r="K20" s="7" t="n"/>
      <c r="L20" s="7" t="n"/>
    </row>
    <row r="21" ht="24" customHeight="1">
      <c r="A21" s="93" t="inlineStr">
        <is>
          <t>6. 환경자료 및 홍보물 구입 비용</t>
        </is>
      </c>
      <c r="B21" s="7" t="n"/>
      <c r="C21" s="7" t="n"/>
      <c r="D21" s="7" t="n"/>
      <c r="E21" s="7" t="n"/>
      <c r="F21" s="7" t="n"/>
      <c r="G21" s="101" t="n"/>
      <c r="H21" s="7" t="n"/>
      <c r="I21" s="105">
        <f>IF(OR(N(G21)=0,G23=""),"",G21/G23)</f>
        <v/>
      </c>
      <c r="J21" s="106" t="n"/>
      <c r="K21" s="7" t="n"/>
      <c r="L21" s="7" t="n"/>
    </row>
    <row r="22" ht="24" customHeight="1">
      <c r="A22" s="93" t="inlineStr">
        <is>
          <t>7. 환경기술인 및 환경 관련 인건비</t>
        </is>
      </c>
      <c r="B22" s="7" t="n"/>
      <c r="C22" s="7" t="n"/>
      <c r="D22" s="7" t="n"/>
      <c r="E22" s="7" t="n"/>
      <c r="F22" s="7" t="n"/>
      <c r="G22" s="101" t="n"/>
      <c r="H22" s="7" t="n"/>
      <c r="I22" s="105">
        <f>IF(OR(N(G22)=0,G23=""),"",G22/G23)</f>
        <v/>
      </c>
      <c r="J22" s="106" t="n"/>
      <c r="K22" s="7" t="n"/>
      <c r="L22" s="7" t="n"/>
    </row>
    <row r="23" ht="24" customHeight="1">
      <c r="A23" s="33" t="inlineStr">
        <is>
          <t>총          계</t>
        </is>
      </c>
      <c r="B23" s="7" t="n"/>
      <c r="C23" s="7" t="n"/>
      <c r="D23" s="7" t="n"/>
      <c r="E23" s="7" t="n"/>
      <c r="F23" s="7" t="n"/>
      <c r="G23" s="34">
        <f>IF(SUM(G16:G22)=0,"",SUM(G16:G22))</f>
        <v/>
      </c>
      <c r="H23" s="7" t="n"/>
      <c r="I23" s="105">
        <f>IF(G23="","",1)</f>
        <v/>
      </c>
      <c r="J23" s="33" t="inlineStr"/>
      <c r="K23" s="7" t="n"/>
      <c r="L23" s="7" t="n"/>
    </row>
    <row r="24" ht="24" customHeight="1">
      <c r="A24" s="10" t="inlineStr">
        <is>
          <t>계상액과의 차이 (총계 − 계상액)</t>
        </is>
      </c>
      <c r="B24" s="7" t="n"/>
      <c r="C24" s="7" t="n"/>
      <c r="D24" s="7" t="n"/>
      <c r="E24" s="7" t="n"/>
      <c r="F24" s="7" t="n"/>
      <c r="G24" s="36">
        <f>IF(OR(G23="",N(D5)=0),"",G23-D5)</f>
        <v/>
      </c>
      <c r="H24" s="7" t="n"/>
      <c r="I24" s="33" t="inlineStr"/>
      <c r="J24" s="7" t="n"/>
      <c r="K24" s="7" t="n"/>
      <c r="L24" s="7" t="n"/>
    </row>
    <row r="25" ht="8" customHeight="1"/>
    <row r="26" ht="20" customHeight="1">
      <c r="A26" s="110" t="inlineStr">
        <is>
          <t>최저요율표 (건설기술 진흥법 시행규칙 [별표 8] — 간접공사비에 반영하는 환경보전비)</t>
        </is>
      </c>
    </row>
    <row r="27" ht="17" customHeight="1">
      <c r="A27" s="16" t="inlineStr"/>
      <c r="B27" s="106" t="inlineStr">
        <is>
          <t>도로</t>
        </is>
      </c>
      <c r="C27" s="7" t="n"/>
      <c r="D27" s="7" t="n"/>
      <c r="E27" s="7" t="n"/>
      <c r="F27" s="7" t="n"/>
      <c r="G27" s="7" t="n"/>
      <c r="H27" s="111" t="n">
        <v>0.008999999999999999</v>
      </c>
      <c r="I27" s="7" t="n"/>
      <c r="J27" s="16" t="inlineStr"/>
    </row>
    <row r="28" ht="17" customHeight="1">
      <c r="A28" s="16" t="inlineStr"/>
      <c r="B28" s="106" t="inlineStr">
        <is>
          <t>플랜트</t>
        </is>
      </c>
      <c r="C28" s="7" t="n"/>
      <c r="D28" s="7" t="n"/>
      <c r="E28" s="7" t="n"/>
      <c r="F28" s="7" t="n"/>
      <c r="G28" s="7" t="n"/>
      <c r="H28" s="111" t="n">
        <v>0.004</v>
      </c>
      <c r="I28" s="7" t="n"/>
      <c r="J28" s="16" t="inlineStr"/>
    </row>
    <row r="29" ht="17" customHeight="1">
      <c r="A29" s="16" t="inlineStr"/>
      <c r="B29" s="106" t="inlineStr">
        <is>
          <t>지하철</t>
        </is>
      </c>
      <c r="C29" s="7" t="n"/>
      <c r="D29" s="7" t="n"/>
      <c r="E29" s="7" t="n"/>
      <c r="F29" s="7" t="n"/>
      <c r="G29" s="7" t="n"/>
      <c r="H29" s="111" t="n">
        <v>0.005</v>
      </c>
      <c r="I29" s="7" t="n"/>
      <c r="J29" s="16" t="inlineStr"/>
    </row>
    <row r="30" ht="17" customHeight="1">
      <c r="A30" s="16" t="inlineStr"/>
      <c r="B30" s="106" t="inlineStr">
        <is>
          <t>철도</t>
        </is>
      </c>
      <c r="C30" s="7" t="n"/>
      <c r="D30" s="7" t="n"/>
      <c r="E30" s="7" t="n"/>
      <c r="F30" s="7" t="n"/>
      <c r="G30" s="7" t="n"/>
      <c r="H30" s="111" t="n">
        <v>0.015</v>
      </c>
      <c r="I30" s="7" t="n"/>
      <c r="J30" s="16" t="inlineStr"/>
    </row>
    <row r="31" ht="17" customHeight="1">
      <c r="A31" s="16" t="inlineStr"/>
      <c r="B31" s="106" t="inlineStr">
        <is>
          <t>상하수도</t>
        </is>
      </c>
      <c r="C31" s="7" t="n"/>
      <c r="D31" s="7" t="n"/>
      <c r="E31" s="7" t="n"/>
      <c r="F31" s="7" t="n"/>
      <c r="G31" s="7" t="n"/>
      <c r="H31" s="111" t="n">
        <v>0.005</v>
      </c>
      <c r="I31" s="7" t="n"/>
      <c r="J31" s="16" t="inlineStr"/>
    </row>
    <row r="32" ht="17" customHeight="1">
      <c r="A32" s="16" t="inlineStr"/>
      <c r="B32" s="106" t="inlineStr">
        <is>
          <t>항만</t>
        </is>
      </c>
      <c r="C32" s="7" t="n"/>
      <c r="D32" s="7" t="n"/>
      <c r="E32" s="7" t="n"/>
      <c r="F32" s="7" t="n"/>
      <c r="G32" s="7" t="n"/>
      <c r="H32" s="111" t="n">
        <v>0.008</v>
      </c>
      <c r="I32" s="7" t="n"/>
      <c r="J32" s="16" t="inlineStr"/>
    </row>
    <row r="33" ht="17" customHeight="1">
      <c r="A33" s="16" t="inlineStr"/>
      <c r="B33" s="106" t="inlineStr">
        <is>
          <t>항만(수질오염방지막 · 준설토방지막 설치)</t>
        </is>
      </c>
      <c r="C33" s="7" t="n"/>
      <c r="D33" s="7" t="n"/>
      <c r="E33" s="7" t="n"/>
      <c r="F33" s="7" t="n"/>
      <c r="G33" s="7" t="n"/>
      <c r="H33" s="111" t="n">
        <v>0.018</v>
      </c>
      <c r="I33" s="7" t="n"/>
      <c r="J33" s="16" t="inlineStr"/>
    </row>
    <row r="34" ht="17" customHeight="1">
      <c r="A34" s="16" t="inlineStr"/>
      <c r="B34" s="106" t="inlineStr">
        <is>
          <t>댐</t>
        </is>
      </c>
      <c r="C34" s="7" t="n"/>
      <c r="D34" s="7" t="n"/>
      <c r="E34" s="7" t="n"/>
      <c r="F34" s="7" t="n"/>
      <c r="G34" s="7" t="n"/>
      <c r="H34" s="111" t="n">
        <v>0.011</v>
      </c>
      <c r="I34" s="7" t="n"/>
      <c r="J34" s="16" t="inlineStr"/>
    </row>
    <row r="35" ht="17" customHeight="1">
      <c r="A35" s="16" t="inlineStr"/>
      <c r="B35" s="106" t="inlineStr">
        <is>
          <t>택지개발</t>
        </is>
      </c>
      <c r="C35" s="7" t="n"/>
      <c r="D35" s="7" t="n"/>
      <c r="E35" s="7" t="n"/>
      <c r="F35" s="7" t="n"/>
      <c r="G35" s="7" t="n"/>
      <c r="H35" s="111" t="n">
        <v>0.006</v>
      </c>
      <c r="I35" s="7" t="n"/>
      <c r="J35" s="16" t="inlineStr"/>
    </row>
    <row r="36" ht="17" customHeight="1">
      <c r="A36" s="16" t="inlineStr"/>
      <c r="B36" s="106" t="inlineStr">
        <is>
          <t>그 밖의 토목공사</t>
        </is>
      </c>
      <c r="C36" s="7" t="n"/>
      <c r="D36" s="7" t="n"/>
      <c r="E36" s="7" t="n"/>
      <c r="F36" s="7" t="n"/>
      <c r="G36" s="7" t="n"/>
      <c r="H36" s="111" t="n">
        <v>0.008</v>
      </c>
      <c r="I36" s="7" t="n"/>
      <c r="J36" s="16" t="inlineStr"/>
    </row>
    <row r="37" ht="17" customHeight="1">
      <c r="A37" s="16" t="inlineStr"/>
      <c r="B37" s="106" t="inlineStr">
        <is>
          <t>주택(재개발 및 재건축)</t>
        </is>
      </c>
      <c r="C37" s="7" t="n"/>
      <c r="D37" s="7" t="n"/>
      <c r="E37" s="7" t="n"/>
      <c r="F37" s="7" t="n"/>
      <c r="G37" s="7" t="n"/>
      <c r="H37" s="111" t="n">
        <v>0.007</v>
      </c>
      <c r="I37" s="7" t="n"/>
      <c r="J37" s="16" t="inlineStr"/>
    </row>
    <row r="38" ht="17" customHeight="1">
      <c r="A38" s="16" t="inlineStr"/>
      <c r="B38" s="106" t="inlineStr">
        <is>
          <t>주택(신축)</t>
        </is>
      </c>
      <c r="C38" s="7" t="n"/>
      <c r="D38" s="7" t="n"/>
      <c r="E38" s="7" t="n"/>
      <c r="F38" s="7" t="n"/>
      <c r="G38" s="7" t="n"/>
      <c r="H38" s="111" t="n">
        <v>0.003</v>
      </c>
      <c r="I38" s="7" t="n"/>
      <c r="J38" s="16" t="inlineStr"/>
    </row>
    <row r="39" ht="17" customHeight="1">
      <c r="A39" s="16" t="inlineStr"/>
      <c r="B39" s="106" t="inlineStr">
        <is>
          <t>그 밖의 건축공사</t>
        </is>
      </c>
      <c r="C39" s="7" t="n"/>
      <c r="D39" s="7" t="n"/>
      <c r="E39" s="7" t="n"/>
      <c r="F39" s="7" t="n"/>
      <c r="G39" s="7" t="n"/>
      <c r="H39" s="111" t="n">
        <v>0.005</v>
      </c>
      <c r="I39" s="7" t="n"/>
      <c r="J39" s="16" t="inlineStr"/>
    </row>
    <row r="41" ht="34" customHeight="1">
      <c r="A41" s="18" t="inlineStr">
        <is>
          <t>환경관리비 = 환경오염 방지시설 설치 · 운영 비용 + 폐기물 처리 · 재활용 비용(시행규칙 제61조). 사용계획은 방지시설을 처음 설치하기 전까지 발주자에게 제출합니다.</t>
        </is>
      </c>
    </row>
    <row r="42" ht="34" customHeight="1">
      <c r="A42" s="18" t="inlineStr">
        <is>
          <t>항목 7가지는 원본 그대로입니다. 최저요율표는 [별표 8] 값(항만은 방지막 설치 때 1.8%)이며, 공사 종류를 고르면 저절로 찾아옵니다.</t>
        </is>
      </c>
    </row>
  </sheetData>
  <mergeCells count="99">
    <mergeCell ref="G21:H21"/>
    <mergeCell ref="H35:I35"/>
    <mergeCell ref="D8:G8"/>
    <mergeCell ref="J27:L27"/>
    <mergeCell ref="I4:L4"/>
    <mergeCell ref="J35:L35"/>
    <mergeCell ref="G23:H23"/>
    <mergeCell ref="A26:L26"/>
    <mergeCell ref="H39:I39"/>
    <mergeCell ref="A20:F20"/>
    <mergeCell ref="G18:H18"/>
    <mergeCell ref="B36:G36"/>
    <mergeCell ref="D6:G6"/>
    <mergeCell ref="J39:L39"/>
    <mergeCell ref="H37:I37"/>
    <mergeCell ref="A15:F15"/>
    <mergeCell ref="J29:L29"/>
    <mergeCell ref="A24:F24"/>
    <mergeCell ref="G20:H20"/>
    <mergeCell ref="J38:L38"/>
    <mergeCell ref="B31:G31"/>
    <mergeCell ref="D7:G7"/>
    <mergeCell ref="G22:H22"/>
    <mergeCell ref="B39:G39"/>
    <mergeCell ref="J15:L15"/>
    <mergeCell ref="A16:F16"/>
    <mergeCell ref="G10:L10"/>
    <mergeCell ref="A18:F18"/>
    <mergeCell ref="A3:L3"/>
    <mergeCell ref="A12:L12"/>
    <mergeCell ref="H34:I34"/>
    <mergeCell ref="J16:L16"/>
    <mergeCell ref="A5:C5"/>
    <mergeCell ref="A14:L14"/>
    <mergeCell ref="A22:F22"/>
    <mergeCell ref="H36:I36"/>
    <mergeCell ref="A4:C4"/>
    <mergeCell ref="B33:G33"/>
    <mergeCell ref="J33:L33"/>
    <mergeCell ref="D5:F5"/>
    <mergeCell ref="H7:L7"/>
    <mergeCell ref="G24:H24"/>
    <mergeCell ref="B35:G35"/>
    <mergeCell ref="H28:I28"/>
    <mergeCell ref="J28:L28"/>
    <mergeCell ref="G16:H16"/>
    <mergeCell ref="J37:L37"/>
    <mergeCell ref="B27:G27"/>
    <mergeCell ref="I24:L24"/>
    <mergeCell ref="J30:L30"/>
    <mergeCell ref="D9:G9"/>
    <mergeCell ref="H38:I38"/>
    <mergeCell ref="H31:I31"/>
    <mergeCell ref="B29:G29"/>
    <mergeCell ref="B38:G38"/>
    <mergeCell ref="A2:L2"/>
    <mergeCell ref="J32:L32"/>
    <mergeCell ref="A42:L42"/>
    <mergeCell ref="H6:L6"/>
    <mergeCell ref="A17:F17"/>
    <mergeCell ref="A19:F19"/>
    <mergeCell ref="J18:L18"/>
    <mergeCell ref="G15:H15"/>
    <mergeCell ref="B32:G32"/>
    <mergeCell ref="J17:L17"/>
    <mergeCell ref="J19:L19"/>
    <mergeCell ref="A1:F1"/>
    <mergeCell ref="J34:L34"/>
    <mergeCell ref="H8:L8"/>
    <mergeCell ref="H30:I30"/>
    <mergeCell ref="A41:L41"/>
    <mergeCell ref="H29:I29"/>
    <mergeCell ref="J36:L36"/>
    <mergeCell ref="J20:L20"/>
    <mergeCell ref="A21:F21"/>
    <mergeCell ref="G17:H17"/>
    <mergeCell ref="H9:L9"/>
    <mergeCell ref="B34:G34"/>
    <mergeCell ref="B28:G28"/>
    <mergeCell ref="B37:G37"/>
    <mergeCell ref="J22:L22"/>
    <mergeCell ref="D4:F4"/>
    <mergeCell ref="A23:F23"/>
    <mergeCell ref="J31:L31"/>
    <mergeCell ref="G19:H19"/>
    <mergeCell ref="B30:G30"/>
    <mergeCell ref="J21:L21"/>
    <mergeCell ref="A10:C10"/>
    <mergeCell ref="G1:L1"/>
    <mergeCell ref="H32:I32"/>
    <mergeCell ref="G5:H5"/>
    <mergeCell ref="J23:L23"/>
    <mergeCell ref="H27:I27"/>
    <mergeCell ref="D10:F10"/>
    <mergeCell ref="A6:C9"/>
    <mergeCell ref="G4:H4"/>
    <mergeCell ref="A11:L11"/>
    <mergeCell ref="H33:I33"/>
    <mergeCell ref="I5:L5"/>
  </mergeCells>
  <conditionalFormatting sqref="A11">
    <cfRule type="expression" priority="1" dxfId="1">
      <formula>LEFT(A11,1)="⚠"</formula>
    </cfRule>
  </conditionalFormatting>
  <dataValidations count="1">
    <dataValidation sqref="I4" showDropDown="0" showInputMessage="0" showErrorMessage="0" allowBlank="1" error="목록에서 고르세요" type="list">
      <formula1>"도로,플랜트,지하철,철도,상하수도,항만,항만(수질오염방지막 · 준설토방지막 설치),댐,택지개발,그 밖의 토목공사,주택(재개발 및 재건축),주택(신축),그 밖의 건축공사"</formula1>
    </dataValidation>
  </dataValidations>
  <printOptions horizontalCentered="1"/>
  <pageMargins left="0.6" right="0.6" top="0.55" bottom="0.55" header="0.2" footer="0.2"/>
  <pageSetup orientation="portrait" paperSize="9" fitToHeight="1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L26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무료 건설 서식</t>
        </is>
      </c>
      <c r="G1" s="2" t="inlineStr">
        <is>
          <t xml:space="preserve">← 이 1행을 지우고 쓰셔도 됩니다  </t>
        </is>
      </c>
    </row>
    <row r="2" ht="30" customHeight="1"/>
    <row r="3" ht="52" customHeight="1">
      <c r="A3" s="52" t="inlineStr">
        <is>
          <t>품질관리자  선임계</t>
        </is>
      </c>
    </row>
    <row r="4" ht="34" customHeight="1"/>
    <row r="5" ht="28" customHeight="1">
      <c r="A5" s="60" t="inlineStr">
        <is>
          <t>1.</t>
        </is>
      </c>
      <c r="B5" s="61" t="inlineStr">
        <is>
          <t>공 사 명</t>
        </is>
      </c>
      <c r="E5" s="41" t="inlineStr">
        <is>
          <t>:</t>
        </is>
      </c>
      <c r="F5" s="46">
        <f>IF('기록지'!D12="","",'기록지'!D12)</f>
        <v/>
      </c>
    </row>
    <row r="6" ht="28" customHeight="1">
      <c r="A6" s="60" t="inlineStr">
        <is>
          <t>2.</t>
        </is>
      </c>
      <c r="B6" s="61" t="inlineStr">
        <is>
          <t>공 사 금 액</t>
        </is>
      </c>
      <c r="E6" s="41" t="inlineStr">
        <is>
          <t>:</t>
        </is>
      </c>
      <c r="F6" s="62">
        <f>IF(N('기록지'!D15)=0,"",'기록지'!D15)</f>
        <v/>
      </c>
      <c r="K6" s="63">
        <f>IF(N('기록지'!D15)=0,"",'기록지'!D15)</f>
        <v/>
      </c>
    </row>
    <row r="7" ht="28" customHeight="1">
      <c r="A7" s="60" t="inlineStr">
        <is>
          <t>3.</t>
        </is>
      </c>
      <c r="B7" s="61" t="inlineStr">
        <is>
          <t>계 약 년 월 일</t>
        </is>
      </c>
      <c r="E7" s="41" t="inlineStr">
        <is>
          <t>:</t>
        </is>
      </c>
      <c r="F7" s="64">
        <f>IF(N('기록지'!D18)=0,"",'기록지'!D18)</f>
        <v/>
      </c>
    </row>
    <row r="8" ht="28" customHeight="1">
      <c r="A8" s="60" t="inlineStr">
        <is>
          <t>4.</t>
        </is>
      </c>
      <c r="B8" s="61" t="inlineStr">
        <is>
          <t>착 공 년 월 일</t>
        </is>
      </c>
      <c r="E8" s="41" t="inlineStr">
        <is>
          <t>:</t>
        </is>
      </c>
      <c r="F8" s="64">
        <f>IF(N('기록지'!D19)=0,"",'기록지'!D19)</f>
        <v/>
      </c>
    </row>
    <row r="9" ht="28" customHeight="1">
      <c r="A9" s="60" t="inlineStr">
        <is>
          <t>5.</t>
        </is>
      </c>
      <c r="B9" s="61" t="inlineStr">
        <is>
          <t>예정준공년월일</t>
        </is>
      </c>
      <c r="E9" s="41" t="inlineStr">
        <is>
          <t>:</t>
        </is>
      </c>
      <c r="F9" s="64">
        <f>IF(N('기록지'!J19)=0,"",'기록지'!J19)</f>
        <v/>
      </c>
    </row>
    <row r="10" ht="30" customHeight="1"/>
    <row r="11" ht="30" customHeight="1">
      <c r="A11" s="16" t="inlineStr"/>
      <c r="B11" s="65" t="inlineStr">
        <is>
          <t>상기 공사의 품질관리자를 아래와 같이 선정하여 보고합니다.</t>
        </is>
      </c>
    </row>
    <row r="12" ht="6" customHeight="1"/>
    <row r="13" ht="30" customHeight="1">
      <c r="A13" s="16" t="inlineStr"/>
      <c r="D13" s="66" t="inlineStr">
        <is>
          <t>품질관리자</t>
        </is>
      </c>
      <c r="F13" s="41" t="inlineStr">
        <is>
          <t>:</t>
        </is>
      </c>
      <c r="G13" s="67">
        <f>IF('기록지'!D30="","",'기록지'!D30)</f>
        <v/>
      </c>
      <c r="K13" s="16" t="inlineStr"/>
    </row>
    <row r="14" ht="10" customHeight="1"/>
    <row r="15" ht="23" customHeight="1">
      <c r="A15" s="16" t="inlineStr"/>
      <c r="C15" s="68" t="inlineStr">
        <is>
          <t>붙 임 :  품질관리계획서 1부.   끝.</t>
        </is>
      </c>
    </row>
    <row r="16" ht="30" customHeight="1"/>
    <row r="17" ht="30" customHeight="1">
      <c r="A17" s="38">
        <f>IF(N('기록지'!G21)=0,"20        년        월        일",'기록지'!G21)</f>
        <v/>
      </c>
    </row>
    <row r="18" ht="30" customHeight="1"/>
    <row r="19" ht="26" customHeight="1">
      <c r="A19" s="16" t="inlineStr"/>
      <c r="F19" s="50" t="inlineStr">
        <is>
          <t>주      소</t>
        </is>
      </c>
      <c r="H19" s="41" t="inlineStr">
        <is>
          <t>:</t>
        </is>
      </c>
      <c r="I19" s="46">
        <f>IF('기록지'!D8="","",'기록지'!D8)</f>
        <v/>
      </c>
      <c r="L19" s="51" t="inlineStr"/>
    </row>
    <row r="20" ht="26" customHeight="1">
      <c r="A20" s="16" t="inlineStr"/>
      <c r="F20" s="50" t="inlineStr">
        <is>
          <t>상      호</t>
        </is>
      </c>
      <c r="H20" s="41" t="inlineStr">
        <is>
          <t>:</t>
        </is>
      </c>
      <c r="I20" s="46">
        <f>IF('기록지'!D7="","",'기록지'!D7)</f>
        <v/>
      </c>
      <c r="L20" s="51" t="inlineStr"/>
    </row>
    <row r="21" ht="26" customHeight="1">
      <c r="A21" s="16" t="inlineStr"/>
      <c r="F21" s="50" t="inlineStr">
        <is>
          <t>법인등록번호</t>
        </is>
      </c>
      <c r="H21" s="41" t="inlineStr">
        <is>
          <t>:</t>
        </is>
      </c>
      <c r="I21" s="46">
        <f>IF('기록지'!D9="","",'기록지'!D9)</f>
        <v/>
      </c>
      <c r="L21" s="51" t="inlineStr"/>
    </row>
    <row r="22" ht="26" customHeight="1">
      <c r="A22" s="16" t="inlineStr"/>
      <c r="F22" s="50" t="inlineStr">
        <is>
          <t>성      명</t>
        </is>
      </c>
      <c r="H22" s="41" t="inlineStr">
        <is>
          <t>:</t>
        </is>
      </c>
      <c r="I22" s="46">
        <f>IF('기록지'!J7="","",'기록지'!J7)</f>
        <v/>
      </c>
      <c r="L22" s="51" t="inlineStr">
        <is>
          <t>(인)</t>
        </is>
      </c>
    </row>
    <row r="23" ht="30" customHeight="1"/>
    <row r="24" ht="36" customHeight="1">
      <c r="A24" s="16" t="inlineStr"/>
      <c r="B24" s="42">
        <f>IF('기록지'!D6="","",'기록지'!D6)</f>
        <v/>
      </c>
      <c r="H24" s="43" t="inlineStr">
        <is>
          <t xml:space="preserve">  귀 하</t>
        </is>
      </c>
    </row>
    <row r="26" ht="34" customHeight="1">
      <c r="A26" s="18" t="inlineStr">
        <is>
          <t>품질관리자 이름은 «기록지» 에서 따라옵니다. 원본의 품질관리자 선임계가 안전관리자 이름을 끌어오던 실수는 바로잡았습니다.</t>
        </is>
      </c>
    </row>
  </sheetData>
  <mergeCells count="37">
    <mergeCell ref="A15:B15"/>
    <mergeCell ref="I22:K22"/>
    <mergeCell ref="B8:D8"/>
    <mergeCell ref="F9:L9"/>
    <mergeCell ref="F19:G19"/>
    <mergeCell ref="F6:J6"/>
    <mergeCell ref="A3:L3"/>
    <mergeCell ref="I21:K21"/>
    <mergeCell ref="A26:L26"/>
    <mergeCell ref="F21:G21"/>
    <mergeCell ref="D13:E13"/>
    <mergeCell ref="B11:L11"/>
    <mergeCell ref="F20:G20"/>
    <mergeCell ref="B9:D9"/>
    <mergeCell ref="C15:L15"/>
    <mergeCell ref="A17:L17"/>
    <mergeCell ref="I20:K20"/>
    <mergeCell ref="B6:D6"/>
    <mergeCell ref="A21:E21"/>
    <mergeCell ref="G1:L1"/>
    <mergeCell ref="I19:K19"/>
    <mergeCell ref="B24:G24"/>
    <mergeCell ref="B5:D5"/>
    <mergeCell ref="A13:C13"/>
    <mergeCell ref="F7:L7"/>
    <mergeCell ref="F22:G22"/>
    <mergeCell ref="B7:D7"/>
    <mergeCell ref="A22:E22"/>
    <mergeCell ref="F5:L5"/>
    <mergeCell ref="G13:J13"/>
    <mergeCell ref="A20:E20"/>
    <mergeCell ref="F8:L8"/>
    <mergeCell ref="A1:F1"/>
    <mergeCell ref="A19:E19"/>
    <mergeCell ref="H24:L24"/>
    <mergeCell ref="K6:L6"/>
    <mergeCell ref="K13:L13"/>
  </mergeCells>
  <printOptions horizontalCentered="1"/>
  <pageMargins left="0.6" right="0.6" top="0.55" bottom="0.55" header="0.2" footer="0.2"/>
  <pageSetup orientation="portrait" paperSize="9" fitToHeight="1" fitToWidth="1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L41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무료 건설 서식</t>
        </is>
      </c>
      <c r="G1" s="2" t="inlineStr">
        <is>
          <t xml:space="preserve">← 이 1행을 지우고 쓰셔도 됩니다  </t>
        </is>
      </c>
    </row>
    <row r="2" ht="4" customHeight="1"/>
    <row r="3" ht="46" customHeight="1">
      <c r="A3" s="52" t="inlineStr">
        <is>
          <t>품 질 관 리 계 획 서</t>
        </is>
      </c>
    </row>
    <row r="4" ht="8" customHeight="1"/>
    <row r="5" ht="23" customHeight="1">
      <c r="A5" s="60" t="inlineStr">
        <is>
          <t>1.</t>
        </is>
      </c>
      <c r="B5" s="61" t="inlineStr">
        <is>
          <t>공 사 명</t>
        </is>
      </c>
      <c r="E5" s="41" t="inlineStr">
        <is>
          <t>:</t>
        </is>
      </c>
      <c r="F5" s="46">
        <f>IF('기록지'!D12="","",'기록지'!D12)</f>
        <v/>
      </c>
    </row>
    <row r="6" ht="23" customHeight="1">
      <c r="A6" s="60" t="inlineStr">
        <is>
          <t>2.</t>
        </is>
      </c>
      <c r="B6" s="61" t="inlineStr">
        <is>
          <t>공 사 금 액</t>
        </is>
      </c>
      <c r="E6" s="41" t="inlineStr">
        <is>
          <t>:</t>
        </is>
      </c>
      <c r="F6" s="62">
        <f>IF(N('기록지'!D15)=0,"",'기록지'!D15)</f>
        <v/>
      </c>
      <c r="K6" s="63">
        <f>IF(N('기록지'!D15)=0,"",'기록지'!D15)</f>
        <v/>
      </c>
    </row>
    <row r="7" ht="22" customHeight="1">
      <c r="A7" s="69" t="inlineStr"/>
      <c r="B7" s="70" t="inlineStr">
        <is>
          <t>(변 경)</t>
        </is>
      </c>
      <c r="E7" s="41" t="inlineStr">
        <is>
          <t>:</t>
        </is>
      </c>
      <c r="F7" s="71">
        <f>IF(N('기록지'!J16)=0,"",'기록지'!J16)</f>
        <v/>
      </c>
      <c r="K7" s="72">
        <f>IF(N('기록지'!J16)=0,"",'기록지'!J16)</f>
        <v/>
      </c>
    </row>
    <row r="8" ht="23" customHeight="1">
      <c r="A8" s="60" t="inlineStr">
        <is>
          <t>3.</t>
        </is>
      </c>
      <c r="B8" s="61" t="inlineStr">
        <is>
          <t>계 약 년 월 일</t>
        </is>
      </c>
      <c r="E8" s="41" t="inlineStr">
        <is>
          <t>:</t>
        </is>
      </c>
      <c r="F8" s="73">
        <f>IF(N('기록지'!D18)=0,"",'기록지'!D18)</f>
        <v/>
      </c>
    </row>
    <row r="9" ht="22" customHeight="1">
      <c r="A9" s="69" t="inlineStr"/>
      <c r="B9" s="70" t="inlineStr">
        <is>
          <t>(변 경)</t>
        </is>
      </c>
      <c r="E9" s="41" t="inlineStr">
        <is>
          <t>:</t>
        </is>
      </c>
      <c r="F9" s="74">
        <f>IF(N('기록지'!J18)=0,"",'기록지'!J18)</f>
        <v/>
      </c>
    </row>
    <row r="10" ht="23" customHeight="1">
      <c r="A10" s="60" t="inlineStr">
        <is>
          <t>4.</t>
        </is>
      </c>
      <c r="B10" s="61" t="inlineStr">
        <is>
          <t>착 공 년 월 일</t>
        </is>
      </c>
      <c r="E10" s="41" t="inlineStr">
        <is>
          <t>:</t>
        </is>
      </c>
      <c r="F10" s="73">
        <f>IF(N('기록지'!D19)=0,"",'기록지'!D19)</f>
        <v/>
      </c>
    </row>
    <row r="11" ht="23" customHeight="1">
      <c r="A11" s="60" t="inlineStr">
        <is>
          <t>5.</t>
        </is>
      </c>
      <c r="B11" s="61" t="inlineStr">
        <is>
          <t>예정준공년월일</t>
        </is>
      </c>
      <c r="E11" s="41" t="inlineStr">
        <is>
          <t>:</t>
        </is>
      </c>
      <c r="F11" s="73">
        <f>IF(N('기록지'!J19)=0,"",'기록지'!J19)</f>
        <v/>
      </c>
    </row>
    <row r="12" ht="23" customHeight="1">
      <c r="A12" s="60" t="inlineStr">
        <is>
          <t>6.</t>
        </is>
      </c>
      <c r="B12" s="61" t="inlineStr">
        <is>
          <t>공 사 장 소</t>
        </is>
      </c>
      <c r="E12" s="41" t="inlineStr">
        <is>
          <t>:</t>
        </is>
      </c>
      <c r="F12" s="46">
        <f>IF('기록지'!D14="","",'기록지'!D14)</f>
        <v/>
      </c>
    </row>
    <row r="13" ht="26" customHeight="1">
      <c r="A13" s="60" t="inlineStr">
        <is>
          <t>7.</t>
        </is>
      </c>
      <c r="B13" s="61" t="inlineStr">
        <is>
          <t>품 질 관 리 자</t>
        </is>
      </c>
      <c r="E13" s="41" t="inlineStr">
        <is>
          <t>:</t>
        </is>
      </c>
      <c r="F13" s="75">
        <f>IF('기록지'!D30="","",'기록지'!D30)</f>
        <v/>
      </c>
    </row>
    <row r="14" ht="6" customHeight="1"/>
    <row r="15" ht="38.55" customHeight="1">
      <c r="A15" s="76" t="inlineStr">
        <is>
          <t>위 공사에 대하여 착공일부터 공사 완료 때까지 현장의 품질관리를 발주처의 설계도서 및 시방서 기준에 따라 처리할 것을 확인하며, 이에 품질관리계획서를 제출합니다.</t>
        </is>
      </c>
    </row>
    <row r="16" ht="26" customHeight="1">
      <c r="A16" s="77" t="inlineStr">
        <is>
          <t>-   아        래   -</t>
        </is>
      </c>
    </row>
    <row r="17" ht="21" customHeight="1">
      <c r="A17" s="78" t="inlineStr">
        <is>
          <t>1.  목    적</t>
        </is>
      </c>
    </row>
    <row r="18" ht="37" customHeight="1">
      <c r="A18" s="79" t="inlineStr">
        <is>
          <t>공사에 참여하는 작업자는 전문 분야의 능력을 발휘하여 좋은 품질을 완성하기 위한 모든 노력을 다한다.</t>
        </is>
      </c>
    </row>
    <row r="19" ht="21" customHeight="1">
      <c r="A19" s="78" t="inlineStr">
        <is>
          <t>2.  품질관리 우선</t>
        </is>
      </c>
    </row>
    <row r="20" ht="21.5" customHeight="1">
      <c r="A20" s="79" t="inlineStr">
        <is>
          <t>모든 작업과 관리에서 품질관리를 안전관리와 더불어 같은 수준으로 처리한다.</t>
        </is>
      </c>
    </row>
    <row r="21" ht="21" customHeight="1">
      <c r="A21" s="78" t="inlineStr">
        <is>
          <t>3.  품질관리자의 직무</t>
        </is>
      </c>
    </row>
    <row r="22" ht="20.5" customHeight="1">
      <c r="A22" s="80" t="inlineStr">
        <is>
          <t>1)</t>
        </is>
      </c>
      <c r="B22" s="81" t="inlineStr">
        <is>
          <t>현장의 품질관리계획 수립 · 실행</t>
        </is>
      </c>
    </row>
    <row r="23" ht="20.5" customHeight="1">
      <c r="A23" s="80" t="inlineStr">
        <is>
          <t>2)</t>
        </is>
      </c>
      <c r="B23" s="81" t="inlineStr">
        <is>
          <t>모든 공종에서 좋은 품질을 완성하기 위한 관리 · 확인</t>
        </is>
      </c>
    </row>
    <row r="24" ht="21" customHeight="1">
      <c r="A24" s="78" t="inlineStr">
        <is>
          <t>4.  품질관리자 선임</t>
        </is>
      </c>
    </row>
    <row r="25" ht="21.5" customHeight="1">
      <c r="A25" s="79" t="inlineStr">
        <is>
          <t>품질관리자는 현장에서 자격을 갖춘 사람으로 선임한다.</t>
        </is>
      </c>
    </row>
    <row r="26" ht="21" customHeight="1">
      <c r="A26" s="78" t="inlineStr">
        <is>
          <t>5.  품질관리 계획</t>
        </is>
      </c>
    </row>
    <row r="27" ht="36" customHeight="1">
      <c r="A27" s="80" t="inlineStr">
        <is>
          <t>1)</t>
        </is>
      </c>
      <c r="B27" s="81" t="inlineStr">
        <is>
          <t>모든 공정을 시공하면서 참여자는 전문 능력을 발휘하여 발주처의 설계도서 및 시방서 기준에 따라 모든 공종의 품질을 완성하고 보장한다.</t>
        </is>
      </c>
    </row>
    <row r="28" ht="36" customHeight="1">
      <c r="A28" s="80" t="inlineStr">
        <is>
          <t>2)</t>
        </is>
      </c>
      <c r="B28" s="81" t="inlineStr">
        <is>
          <t>품질관리 업무 참여자는 알맞은 자격을 갖추고 맡은 업무를 원활히 수행할 능력이 있음을 보장한다.</t>
        </is>
      </c>
    </row>
    <row r="29" ht="36" customHeight="1">
      <c r="A29" s="80" t="inlineStr">
        <is>
          <t>3)</t>
        </is>
      </c>
      <c r="B29" s="81" t="inlineStr">
        <is>
          <t>현장에 쓰는 자재는 한국산업표준(KS) 표시 제품, 품질검사 전문기관의 시험성적서가 있는 재료, 관계 법령에 따라 품질검사를 받았거나 품질인증을 받은 재료로 시공한다.</t>
        </is>
      </c>
    </row>
    <row r="30" ht="20.5" customHeight="1">
      <c r="A30" s="80" t="inlineStr">
        <is>
          <t>4)</t>
        </is>
      </c>
      <c r="B30" s="81" t="inlineStr">
        <is>
          <t>이 품질관리 목적을 충분히 이행하고 유지하도록 힘쓴다.</t>
        </is>
      </c>
    </row>
    <row r="31" ht="10" customHeight="1"/>
    <row r="32" ht="30" customHeight="1">
      <c r="A32" s="38">
        <f>IF(N('기록지'!G21)=0,"20        년        월        일",'기록지'!G21)</f>
        <v/>
      </c>
    </row>
    <row r="33" ht="8" customHeight="1"/>
    <row r="34" ht="26" customHeight="1">
      <c r="A34" s="16" t="inlineStr"/>
      <c r="F34" s="50" t="inlineStr">
        <is>
          <t>주      소</t>
        </is>
      </c>
      <c r="H34" s="41" t="inlineStr">
        <is>
          <t>:</t>
        </is>
      </c>
      <c r="I34" s="46">
        <f>IF('기록지'!D8="","",'기록지'!D8)</f>
        <v/>
      </c>
      <c r="L34" s="51" t="inlineStr"/>
    </row>
    <row r="35" ht="26" customHeight="1">
      <c r="A35" s="16" t="inlineStr"/>
      <c r="F35" s="50" t="inlineStr">
        <is>
          <t>상      호</t>
        </is>
      </c>
      <c r="H35" s="41" t="inlineStr">
        <is>
          <t>:</t>
        </is>
      </c>
      <c r="I35" s="46">
        <f>IF('기록지'!D7="","",'기록지'!D7)</f>
        <v/>
      </c>
      <c r="L35" s="51" t="inlineStr"/>
    </row>
    <row r="36" ht="26" customHeight="1">
      <c r="A36" s="16" t="inlineStr"/>
      <c r="F36" s="50" t="inlineStr">
        <is>
          <t>법인등록번호</t>
        </is>
      </c>
      <c r="H36" s="41" t="inlineStr">
        <is>
          <t>:</t>
        </is>
      </c>
      <c r="I36" s="46">
        <f>IF('기록지'!D9="","",'기록지'!D9)</f>
        <v/>
      </c>
      <c r="L36" s="51" t="inlineStr"/>
    </row>
    <row r="37" ht="26" customHeight="1">
      <c r="A37" s="16" t="inlineStr"/>
      <c r="F37" s="50" t="inlineStr">
        <is>
          <t>성      명</t>
        </is>
      </c>
      <c r="H37" s="41" t="inlineStr">
        <is>
          <t>:</t>
        </is>
      </c>
      <c r="I37" s="46">
        <f>IF('기록지'!J7="","",'기록지'!J7)</f>
        <v/>
      </c>
      <c r="L37" s="51" t="inlineStr">
        <is>
          <t>(인)</t>
        </is>
      </c>
    </row>
    <row r="38" ht="8" customHeight="1"/>
    <row r="39" ht="36" customHeight="1">
      <c r="A39" s="16" t="inlineStr"/>
      <c r="B39" s="42">
        <f>IF('기록지'!D6="","",'기록지'!D6)</f>
        <v/>
      </c>
      <c r="H39" s="43" t="inlineStr">
        <is>
          <t xml:space="preserve">  귀 하</t>
        </is>
      </c>
    </row>
    <row r="41" ht="34" customHeight="1">
      <c r="A41" s="18" t="inlineStr">
        <is>
          <t>원본의 복사 실수(«2. 환경보건 우선» · «3. 환경관리자의 직무»)와 옛 법령(주택건설 촉진법)은 바로잡았습니다.</t>
        </is>
      </c>
    </row>
  </sheetData>
  <mergeCells count="55">
    <mergeCell ref="B11:D11"/>
    <mergeCell ref="A16:L16"/>
    <mergeCell ref="A34:E34"/>
    <mergeCell ref="F13:L13"/>
    <mergeCell ref="A25:L25"/>
    <mergeCell ref="A41:L41"/>
    <mergeCell ref="B8:D8"/>
    <mergeCell ref="F9:L9"/>
    <mergeCell ref="F34:G34"/>
    <mergeCell ref="I37:K37"/>
    <mergeCell ref="B13:D13"/>
    <mergeCell ref="A18:L18"/>
    <mergeCell ref="F6:J6"/>
    <mergeCell ref="B22:L22"/>
    <mergeCell ref="A3:L3"/>
    <mergeCell ref="A21:L21"/>
    <mergeCell ref="A36:E36"/>
    <mergeCell ref="B27:L27"/>
    <mergeCell ref="B10:D10"/>
    <mergeCell ref="A26:L26"/>
    <mergeCell ref="F7:J7"/>
    <mergeCell ref="H39:L39"/>
    <mergeCell ref="A32:L32"/>
    <mergeCell ref="B9:D9"/>
    <mergeCell ref="F11:L11"/>
    <mergeCell ref="F36:G36"/>
    <mergeCell ref="A17:L17"/>
    <mergeCell ref="I35:K35"/>
    <mergeCell ref="A37:E37"/>
    <mergeCell ref="F10:L10"/>
    <mergeCell ref="B6:D6"/>
    <mergeCell ref="B23:L23"/>
    <mergeCell ref="F35:G35"/>
    <mergeCell ref="A20:L20"/>
    <mergeCell ref="G1:L1"/>
    <mergeCell ref="B5:D5"/>
    <mergeCell ref="A19:L19"/>
    <mergeCell ref="B29:L29"/>
    <mergeCell ref="F12:L12"/>
    <mergeCell ref="B12:D12"/>
    <mergeCell ref="B28:L28"/>
    <mergeCell ref="I34:K34"/>
    <mergeCell ref="B7:D7"/>
    <mergeCell ref="F5:L5"/>
    <mergeCell ref="A24:L24"/>
    <mergeCell ref="F37:G37"/>
    <mergeCell ref="K7:L7"/>
    <mergeCell ref="A15:L15"/>
    <mergeCell ref="A35:E35"/>
    <mergeCell ref="F8:L8"/>
    <mergeCell ref="B30:L30"/>
    <mergeCell ref="I36:K36"/>
    <mergeCell ref="A1:F1"/>
    <mergeCell ref="K6:L6"/>
    <mergeCell ref="B39:G39"/>
  </mergeCells>
  <printOptions horizontalCentered="1"/>
  <pageMargins left="0.6" right="0.6" top="0.55" bottom="0.55" header="0.2" footer="0.2"/>
  <pageSetup orientation="portrait" paperSize="9" fitToHeight="1" fitToWidth="1"/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P25"/>
  <sheetViews>
    <sheetView showGridLines="0" zoomScale="100" workbookViewId="0">
      <selection activeCell="A1" sqref="A1"/>
    </sheetView>
  </sheetViews>
  <sheetFormatPr baseColWidth="8" defaultRowHeight="15"/>
  <cols>
    <col width="20" customWidth="1" min="1" max="1"/>
    <col width="6.5" customWidth="1" min="2" max="2"/>
    <col width="6.5" customWidth="1" min="3" max="3"/>
    <col width="6.2" customWidth="1" min="4" max="4"/>
    <col width="6.2" customWidth="1" min="5" max="5"/>
    <col width="6.2" customWidth="1" min="6" max="6"/>
    <col width="6.2" customWidth="1" min="7" max="7"/>
    <col width="6.2" customWidth="1" min="8" max="8"/>
    <col width="6.2" customWidth="1" min="9" max="9"/>
    <col width="6.2" customWidth="1" min="10" max="10"/>
    <col width="6.2" customWidth="1" min="11" max="11"/>
    <col width="6.2" customWidth="1" min="12" max="12"/>
    <col width="6.2" customWidth="1" min="13" max="13"/>
    <col width="6.2" customWidth="1" min="14" max="14"/>
    <col width="6.2" customWidth="1" min="15" max="15"/>
    <col width="10" customWidth="1" min="16" max="16"/>
  </cols>
  <sheetData>
    <row r="1" ht="20" customHeight="1">
      <c r="A1" s="1" t="inlineStr">
        <is>
          <t xml:space="preserve">  K-건설맵  |  k-conmap.com  무료 건설 서식</t>
        </is>
      </c>
      <c r="I1" s="2" t="inlineStr">
        <is>
          <t xml:space="preserve">← 이 1행을 지우고 쓰셔도 됩니다  </t>
        </is>
      </c>
    </row>
    <row r="2" ht="36" customHeight="1">
      <c r="A2" s="3" t="inlineStr">
        <is>
          <t>공  사  예  정  공  정  표</t>
        </is>
      </c>
    </row>
    <row r="3" ht="24" customHeight="1">
      <c r="A3" s="112" t="inlineStr">
        <is>
          <t>공  사  명 :</t>
        </is>
      </c>
      <c r="B3" s="16">
        <f>IF('기록지'!D12="","",'기록지'!D12)</f>
        <v/>
      </c>
      <c r="K3" s="45" t="inlineStr">
        <is>
          <t>한 칸 = (일)</t>
        </is>
      </c>
      <c r="N3" s="113" t="n">
        <v>5</v>
      </c>
      <c r="O3" s="16" t="inlineStr"/>
    </row>
    <row r="4" ht="22" customHeight="1">
      <c r="A4" s="26" t="inlineStr">
        <is>
          <t>공  정  별</t>
        </is>
      </c>
      <c r="B4" s="114" t="inlineStr">
        <is>
          <t>시작
일차</t>
        </is>
      </c>
      <c r="C4" s="114" t="inlineStr">
        <is>
          <t>종료
일차</t>
        </is>
      </c>
      <c r="D4" s="115">
        <f>IF(N('기록지'!D20)=0,"착 공 일 로 부 터         일 간","착 공 일 로 부 터  "&amp;'기록지'!D20&amp;" 일 간")</f>
        <v/>
      </c>
      <c r="E4" s="7" t="n"/>
      <c r="F4" s="7" t="n"/>
      <c r="G4" s="7" t="n"/>
      <c r="H4" s="7" t="n"/>
      <c r="I4" s="7" t="n"/>
      <c r="J4" s="7" t="n"/>
      <c r="K4" s="7" t="n"/>
      <c r="L4" s="7" t="n"/>
      <c r="M4" s="7" t="n"/>
      <c r="N4" s="7" t="n"/>
      <c r="O4" s="7" t="n"/>
      <c r="P4" s="26" t="inlineStr">
        <is>
          <t>비   고</t>
        </is>
      </c>
    </row>
    <row r="5" ht="18" customHeight="1">
      <c r="A5" s="7" t="n"/>
      <c r="B5" s="7" t="n"/>
      <c r="C5" s="7" t="n"/>
      <c r="D5" s="116">
        <f>IF(N(N3)=0,"",1*N3)</f>
        <v/>
      </c>
      <c r="E5" s="116">
        <f>IF(N(N3)=0,"",2*N3)</f>
        <v/>
      </c>
      <c r="F5" s="116">
        <f>IF(N(N3)=0,"",3*N3)</f>
        <v/>
      </c>
      <c r="G5" s="116">
        <f>IF(N(N3)=0,"",4*N3)</f>
        <v/>
      </c>
      <c r="H5" s="116">
        <f>IF(N(N3)=0,"",5*N3)</f>
        <v/>
      </c>
      <c r="I5" s="116">
        <f>IF(N(N3)=0,"",6*N3)</f>
        <v/>
      </c>
      <c r="J5" s="116">
        <f>IF(N(N3)=0,"",7*N3)</f>
        <v/>
      </c>
      <c r="K5" s="116">
        <f>IF(N(N3)=0,"",8*N3)</f>
        <v/>
      </c>
      <c r="L5" s="116">
        <f>IF(N(N3)=0,"",9*N3)</f>
        <v/>
      </c>
      <c r="M5" s="116">
        <f>IF(N(N3)=0,"",10*N3)</f>
        <v/>
      </c>
      <c r="N5" s="116">
        <f>IF(N(N3)=0,"",11*N3)</f>
        <v/>
      </c>
      <c r="O5" s="116">
        <f>IF(N(N3)=0,"",12*N3)</f>
        <v/>
      </c>
      <c r="P5" s="7" t="n"/>
    </row>
    <row r="6" ht="26" customHeight="1">
      <c r="A6" s="8" t="inlineStr">
        <is>
          <t>1. 공사준비</t>
        </is>
      </c>
      <c r="B6" s="117" t="n"/>
      <c r="C6" s="117" t="n"/>
      <c r="D6" s="107" t="inlineStr"/>
      <c r="E6" s="107" t="inlineStr"/>
      <c r="F6" s="107" t="inlineStr"/>
      <c r="G6" s="107" t="inlineStr"/>
      <c r="H6" s="107" t="inlineStr"/>
      <c r="I6" s="107" t="inlineStr"/>
      <c r="J6" s="107" t="inlineStr"/>
      <c r="K6" s="107" t="inlineStr"/>
      <c r="L6" s="107" t="inlineStr"/>
      <c r="M6" s="107" t="inlineStr"/>
      <c r="N6" s="107" t="inlineStr"/>
      <c r="O6" s="107" t="inlineStr"/>
      <c r="P6" s="106" t="n"/>
    </row>
    <row r="7" ht="26" customHeight="1">
      <c r="A7" s="8" t="inlineStr">
        <is>
          <t>2. 벌목</t>
        </is>
      </c>
      <c r="B7" s="117" t="n"/>
      <c r="C7" s="117" t="n"/>
      <c r="D7" s="107" t="inlineStr"/>
      <c r="E7" s="107" t="inlineStr"/>
      <c r="F7" s="107" t="inlineStr"/>
      <c r="G7" s="107" t="inlineStr"/>
      <c r="H7" s="107" t="inlineStr"/>
      <c r="I7" s="107" t="inlineStr"/>
      <c r="J7" s="107" t="inlineStr"/>
      <c r="K7" s="107" t="inlineStr"/>
      <c r="L7" s="107" t="inlineStr"/>
      <c r="M7" s="107" t="inlineStr"/>
      <c r="N7" s="107" t="inlineStr"/>
      <c r="O7" s="107" t="inlineStr"/>
      <c r="P7" s="106" t="n"/>
    </row>
    <row r="8" ht="26" customHeight="1">
      <c r="A8" s="8" t="inlineStr">
        <is>
          <t>3. 집재</t>
        </is>
      </c>
      <c r="B8" s="117" t="n"/>
      <c r="C8" s="117" t="n"/>
      <c r="D8" s="107" t="inlineStr"/>
      <c r="E8" s="107" t="inlineStr"/>
      <c r="F8" s="107" t="inlineStr"/>
      <c r="G8" s="107" t="inlineStr"/>
      <c r="H8" s="107" t="inlineStr"/>
      <c r="I8" s="107" t="inlineStr"/>
      <c r="J8" s="107" t="inlineStr"/>
      <c r="K8" s="107" t="inlineStr"/>
      <c r="L8" s="107" t="inlineStr"/>
      <c r="M8" s="107" t="inlineStr"/>
      <c r="N8" s="107" t="inlineStr"/>
      <c r="O8" s="107" t="inlineStr"/>
      <c r="P8" s="106" t="n"/>
    </row>
    <row r="9" ht="26" customHeight="1">
      <c r="A9" s="8" t="inlineStr">
        <is>
          <t>4. 집적</t>
        </is>
      </c>
      <c r="B9" s="117" t="n"/>
      <c r="C9" s="117" t="n"/>
      <c r="D9" s="107" t="inlineStr"/>
      <c r="E9" s="107" t="inlineStr"/>
      <c r="F9" s="107" t="inlineStr"/>
      <c r="G9" s="107" t="inlineStr"/>
      <c r="H9" s="107" t="inlineStr"/>
      <c r="I9" s="107" t="inlineStr"/>
      <c r="J9" s="107" t="inlineStr"/>
      <c r="K9" s="107" t="inlineStr"/>
      <c r="L9" s="107" t="inlineStr"/>
      <c r="M9" s="107" t="inlineStr"/>
      <c r="N9" s="107" t="inlineStr"/>
      <c r="O9" s="107" t="inlineStr"/>
      <c r="P9" s="106" t="n"/>
    </row>
    <row r="10" ht="26" customHeight="1">
      <c r="A10" s="8" t="inlineStr">
        <is>
          <t>5. 예정지 정리작업</t>
        </is>
      </c>
      <c r="B10" s="117" t="n"/>
      <c r="C10" s="117" t="n"/>
      <c r="D10" s="107" t="inlineStr"/>
      <c r="E10" s="107" t="inlineStr"/>
      <c r="F10" s="107" t="inlineStr"/>
      <c r="G10" s="107" t="inlineStr"/>
      <c r="H10" s="107" t="inlineStr"/>
      <c r="I10" s="107" t="inlineStr"/>
      <c r="J10" s="107" t="inlineStr"/>
      <c r="K10" s="107" t="inlineStr"/>
      <c r="L10" s="107" t="inlineStr"/>
      <c r="M10" s="107" t="inlineStr"/>
      <c r="N10" s="107" t="inlineStr"/>
      <c r="O10" s="107" t="inlineStr"/>
      <c r="P10" s="106" t="n"/>
    </row>
    <row r="11" ht="26" customHeight="1">
      <c r="A11" s="8" t="inlineStr">
        <is>
          <t>6. 임산물 운반로 개설</t>
        </is>
      </c>
      <c r="B11" s="117" t="n"/>
      <c r="C11" s="117" t="n"/>
      <c r="D11" s="107" t="inlineStr"/>
      <c r="E11" s="107" t="inlineStr"/>
      <c r="F11" s="107" t="inlineStr"/>
      <c r="G11" s="107" t="inlineStr"/>
      <c r="H11" s="107" t="inlineStr"/>
      <c r="I11" s="107" t="inlineStr"/>
      <c r="J11" s="107" t="inlineStr"/>
      <c r="K11" s="107" t="inlineStr"/>
      <c r="L11" s="107" t="inlineStr"/>
      <c r="M11" s="107" t="inlineStr"/>
      <c r="N11" s="107" t="inlineStr"/>
      <c r="O11" s="107" t="inlineStr"/>
      <c r="P11" s="106" t="n"/>
    </row>
    <row r="12" ht="26" customHeight="1">
      <c r="A12" s="8" t="n"/>
      <c r="B12" s="117" t="n"/>
      <c r="C12" s="117" t="n"/>
      <c r="D12" s="107" t="inlineStr"/>
      <c r="E12" s="107" t="inlineStr"/>
      <c r="F12" s="107" t="inlineStr"/>
      <c r="G12" s="107" t="inlineStr"/>
      <c r="H12" s="107" t="inlineStr"/>
      <c r="I12" s="107" t="inlineStr"/>
      <c r="J12" s="107" t="inlineStr"/>
      <c r="K12" s="107" t="inlineStr"/>
      <c r="L12" s="107" t="inlineStr"/>
      <c r="M12" s="107" t="inlineStr"/>
      <c r="N12" s="107" t="inlineStr"/>
      <c r="O12" s="107" t="inlineStr"/>
      <c r="P12" s="106" t="n"/>
    </row>
    <row r="13" ht="26" customHeight="1">
      <c r="A13" s="8" t="n"/>
      <c r="B13" s="117" t="n"/>
      <c r="C13" s="117" t="n"/>
      <c r="D13" s="107" t="inlineStr"/>
      <c r="E13" s="107" t="inlineStr"/>
      <c r="F13" s="107" t="inlineStr"/>
      <c r="G13" s="107" t="inlineStr"/>
      <c r="H13" s="107" t="inlineStr"/>
      <c r="I13" s="107" t="inlineStr"/>
      <c r="J13" s="107" t="inlineStr"/>
      <c r="K13" s="107" t="inlineStr"/>
      <c r="L13" s="107" t="inlineStr"/>
      <c r="M13" s="107" t="inlineStr"/>
      <c r="N13" s="107" t="inlineStr"/>
      <c r="O13" s="107" t="inlineStr"/>
      <c r="P13" s="106" t="n"/>
    </row>
    <row r="14" ht="26" customHeight="1">
      <c r="A14" s="8" t="n"/>
      <c r="B14" s="117" t="n"/>
      <c r="C14" s="117" t="n"/>
      <c r="D14" s="107" t="inlineStr"/>
      <c r="E14" s="107" t="inlineStr"/>
      <c r="F14" s="107" t="inlineStr"/>
      <c r="G14" s="107" t="inlineStr"/>
      <c r="H14" s="107" t="inlineStr"/>
      <c r="I14" s="107" t="inlineStr"/>
      <c r="J14" s="107" t="inlineStr"/>
      <c r="K14" s="107" t="inlineStr"/>
      <c r="L14" s="107" t="inlineStr"/>
      <c r="M14" s="107" t="inlineStr"/>
      <c r="N14" s="107" t="inlineStr"/>
      <c r="O14" s="107" t="inlineStr"/>
      <c r="P14" s="106" t="n"/>
    </row>
    <row r="15" ht="16" customHeight="1">
      <c r="A15" s="18" t="inlineStr">
        <is>
          <t>※ 공정마다 시작 · 종료 일차(착공일 = 1일차)를 적으면 막대가 그려집니다. 종료 일차는 공사일수 안에 들게 적으세요.</t>
        </is>
      </c>
    </row>
    <row r="16" ht="8" customHeight="1"/>
    <row r="17" ht="24" customHeight="1">
      <c r="A17" s="40" t="inlineStr">
        <is>
          <t>상기와 같이 예정공정표를 제출합니다.</t>
        </is>
      </c>
    </row>
    <row r="18" ht="24" customHeight="1">
      <c r="A18" s="118">
        <f>IF(N('기록지'!G21)=0,"20        년        월        일",'기록지'!G21)</f>
        <v/>
      </c>
    </row>
    <row r="19" ht="22" customHeight="1">
      <c r="A19" s="16" t="inlineStr"/>
      <c r="G19" s="119" t="inlineStr">
        <is>
          <t>주      소</t>
        </is>
      </c>
      <c r="I19" s="41" t="inlineStr">
        <is>
          <t>:</t>
        </is>
      </c>
      <c r="J19" s="16">
        <f>IF('기록지'!D8="","",'기록지'!D8)</f>
        <v/>
      </c>
      <c r="O19" s="51" t="inlineStr"/>
    </row>
    <row r="20" ht="22" customHeight="1">
      <c r="A20" s="16" t="inlineStr"/>
      <c r="G20" s="119" t="inlineStr">
        <is>
          <t>상      호</t>
        </is>
      </c>
      <c r="I20" s="41" t="inlineStr">
        <is>
          <t>:</t>
        </is>
      </c>
      <c r="J20" s="16">
        <f>IF('기록지'!D7="","",'기록지'!D7)</f>
        <v/>
      </c>
      <c r="O20" s="51" t="inlineStr"/>
    </row>
    <row r="21" ht="22" customHeight="1">
      <c r="A21" s="16" t="inlineStr"/>
      <c r="G21" s="119" t="inlineStr">
        <is>
          <t>법인등록번호</t>
        </is>
      </c>
      <c r="I21" s="41" t="inlineStr">
        <is>
          <t>:</t>
        </is>
      </c>
      <c r="J21" s="16">
        <f>IF('기록지'!D9="","",'기록지'!D9)</f>
        <v/>
      </c>
      <c r="O21" s="51" t="inlineStr"/>
    </row>
    <row r="22" ht="22" customHeight="1">
      <c r="A22" s="16" t="inlineStr"/>
      <c r="G22" s="119" t="inlineStr">
        <is>
          <t>성      명</t>
        </is>
      </c>
      <c r="I22" s="41" t="inlineStr">
        <is>
          <t>:</t>
        </is>
      </c>
      <c r="J22" s="16">
        <f>IF('기록지'!J7="","",'기록지'!J7)</f>
        <v/>
      </c>
      <c r="O22" s="51" t="inlineStr">
        <is>
          <t>(인)</t>
        </is>
      </c>
    </row>
    <row r="23" ht="28" customHeight="1">
      <c r="A23" s="16" t="inlineStr"/>
      <c r="C23" s="120">
        <f>IF('기록지'!D6="","",'기록지'!D6)</f>
        <v/>
      </c>
      <c r="I23" s="83" t="inlineStr">
        <is>
          <t xml:space="preserve">  귀 하</t>
        </is>
      </c>
    </row>
    <row r="25" ht="19.5" customHeight="1">
      <c r="A25" s="18" t="inlineStr">
        <is>
          <t>한 칸의 기간(노란 칸, 기본 5일)을 바꾸면 머리 날짜와 막대가 함께 바뀝니다. 공정 이름은 원본 차례를 넣어 두었습니다.</t>
        </is>
      </c>
    </row>
  </sheetData>
  <mergeCells count="34">
    <mergeCell ref="G21:H21"/>
    <mergeCell ref="O3:P3"/>
    <mergeCell ref="C4:C5"/>
    <mergeCell ref="O19:P19"/>
    <mergeCell ref="A17:P17"/>
    <mergeCell ref="J19:N19"/>
    <mergeCell ref="A1:H1"/>
    <mergeCell ref="A21:F21"/>
    <mergeCell ref="O20:P20"/>
    <mergeCell ref="G19:H19"/>
    <mergeCell ref="C23:H23"/>
    <mergeCell ref="D4:O4"/>
    <mergeCell ref="A22:F22"/>
    <mergeCell ref="A20:F20"/>
    <mergeCell ref="A15:P15"/>
    <mergeCell ref="O22:P22"/>
    <mergeCell ref="A19:F19"/>
    <mergeCell ref="J20:N20"/>
    <mergeCell ref="A4:A5"/>
    <mergeCell ref="O21:P21"/>
    <mergeCell ref="K3:M3"/>
    <mergeCell ref="A23:B23"/>
    <mergeCell ref="I23:P23"/>
    <mergeCell ref="J22:N22"/>
    <mergeCell ref="I1:P1"/>
    <mergeCell ref="A25:P25"/>
    <mergeCell ref="G20:H20"/>
    <mergeCell ref="B3:J3"/>
    <mergeCell ref="B4:B5"/>
    <mergeCell ref="J21:N21"/>
    <mergeCell ref="A18:P18"/>
    <mergeCell ref="P4:P5"/>
    <mergeCell ref="G22:H22"/>
    <mergeCell ref="A2:P2"/>
  </mergeCells>
  <conditionalFormatting sqref="D6:O14">
    <cfRule type="expression" priority="1" dxfId="2">
      <formula>AND(N($B6)&gt;0,N($C6)&gt;=N($B6),$B6&lt;=D$5,$C6&gt;=D$5-$N$3+1)</formula>
    </cfRule>
  </conditionalFormatting>
  <printOptions horizontalCentered="1"/>
  <pageMargins left="0.4" right="0.4" top="0.45" bottom="0.45" header="0.2" footer="0.2"/>
  <pageSetup orientation="landscape" paperSize="9" fitToHeight="1" fitToWidth="1"/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Q24"/>
  <sheetViews>
    <sheetView showGridLines="0" zoomScale="100" workbookViewId="0">
      <selection activeCell="A1" sqref="A1"/>
    </sheetView>
  </sheetViews>
  <sheetFormatPr baseColWidth="8" defaultRowHeight="15"/>
  <cols>
    <col width="17" customWidth="1" min="1" max="1"/>
    <col width="8" customWidth="1" min="2" max="2"/>
    <col width="5.6" customWidth="1" min="3" max="3"/>
    <col width="5.6" customWidth="1" min="4" max="4"/>
    <col width="5.6" customWidth="1" min="5" max="5"/>
    <col width="5.6" customWidth="1" min="6" max="6"/>
    <col width="5.6" customWidth="1" min="7" max="7"/>
    <col width="5.6" customWidth="1" min="8" max="8"/>
    <col width="5.6" customWidth="1" min="9" max="9"/>
    <col width="5.6" customWidth="1" min="10" max="10"/>
    <col width="5.6" customWidth="1" min="11" max="11"/>
    <col width="5.6" customWidth="1" min="12" max="12"/>
    <col width="5.6" customWidth="1" min="13" max="13"/>
    <col width="5.6" customWidth="1" min="14" max="14"/>
    <col width="8" customWidth="1" min="15" max="15"/>
    <col width="8" customWidth="1" min="16" max="16"/>
    <col width="9" customWidth="1" min="17" max="17"/>
  </cols>
  <sheetData>
    <row r="1" ht="20" customHeight="1">
      <c r="A1" s="1" t="inlineStr">
        <is>
          <t xml:space="preserve">  K-건설맵  |  k-conmap.com  무료 건설 서식</t>
        </is>
      </c>
      <c r="I1" s="2" t="inlineStr">
        <is>
          <t xml:space="preserve">← 이 1행을 지우고 쓰셔도 됩니다  </t>
        </is>
      </c>
    </row>
    <row r="2" ht="34" customHeight="1">
      <c r="A2" s="3" t="inlineStr">
        <is>
          <t>공 정 별  인 력  투 입  계 획</t>
        </is>
      </c>
    </row>
    <row r="3" ht="22" customHeight="1">
      <c r="A3" s="112" t="inlineStr">
        <is>
          <t>공  사  명 :</t>
        </is>
      </c>
      <c r="B3" s="16">
        <f>IF('기록지'!D12="","",'기록지'!D12)</f>
        <v/>
      </c>
      <c r="L3" s="45" t="inlineStr">
        <is>
          <t>착수년월일 :</t>
        </is>
      </c>
      <c r="N3" s="74">
        <f>IF(N('기록지'!D19)=0,"",'기록지'!D19)</f>
        <v/>
      </c>
    </row>
    <row r="4" ht="22" customHeight="1">
      <c r="A4" s="112" t="inlineStr">
        <is>
          <t>공 사 금 액 :</t>
        </is>
      </c>
      <c r="B4" s="71">
        <f>IF(N('기록지'!D15)=0,"",'기록지'!D15)</f>
        <v/>
      </c>
      <c r="I4" s="63">
        <f>IF(N('기록지'!D15)=0,"",'기록지'!D15)</f>
        <v/>
      </c>
      <c r="L4" s="45" t="inlineStr">
        <is>
          <t>완료년월일 :</t>
        </is>
      </c>
      <c r="N4" s="74">
        <f>IF(N('기록지'!J19)=0,"",'기록지'!J19)</f>
        <v/>
      </c>
    </row>
    <row r="5" ht="22" customHeight="1">
      <c r="A5" s="121" t="inlineStr">
        <is>
          <t>구  분  ╲  공 기</t>
        </is>
      </c>
      <c r="B5" s="114" t="inlineStr">
        <is>
          <t>계획 계
(인)</t>
        </is>
      </c>
      <c r="C5" s="122">
        <f>IF(N('기록지'!D20)=0,"공기        일  (한 칸 = 예정공정표의 칸 단위)","공기 "&amp;'기록지'!D20&amp;"일  (한 칸 = "&amp;'예정공정표'!N3&amp;"일)")</f>
        <v/>
      </c>
      <c r="D5" s="7" t="n"/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114" t="inlineStr">
        <is>
          <t>설계
인원</t>
        </is>
      </c>
      <c r="P5" s="123" t="inlineStr">
        <is>
          <t>차 이
(설계−계획)</t>
        </is>
      </c>
      <c r="Q5" s="26" t="inlineStr">
        <is>
          <t>비  고</t>
        </is>
      </c>
    </row>
    <row r="6" ht="16" customHeight="1">
      <c r="A6" s="7" t="n"/>
      <c r="B6" s="7" t="n"/>
      <c r="C6" s="124">
        <f>IF(N('예정공정표'!N3)=0,"",1*'예정공정표'!N3)</f>
        <v/>
      </c>
      <c r="D6" s="124">
        <f>IF(N('예정공정표'!N3)=0,"",2*'예정공정표'!N3)</f>
        <v/>
      </c>
      <c r="E6" s="124">
        <f>IF(N('예정공정표'!N3)=0,"",3*'예정공정표'!N3)</f>
        <v/>
      </c>
      <c r="F6" s="124">
        <f>IF(N('예정공정표'!N3)=0,"",4*'예정공정표'!N3)</f>
        <v/>
      </c>
      <c r="G6" s="124">
        <f>IF(N('예정공정표'!N3)=0,"",5*'예정공정표'!N3)</f>
        <v/>
      </c>
      <c r="H6" s="124">
        <f>IF(N('예정공정표'!N3)=0,"",6*'예정공정표'!N3)</f>
        <v/>
      </c>
      <c r="I6" s="124">
        <f>IF(N('예정공정표'!N3)=0,"",7*'예정공정표'!N3)</f>
        <v/>
      </c>
      <c r="J6" s="124">
        <f>IF(N('예정공정표'!N3)=0,"",8*'예정공정표'!N3)</f>
        <v/>
      </c>
      <c r="K6" s="124">
        <f>IF(N('예정공정표'!N3)=0,"",9*'예정공정표'!N3)</f>
        <v/>
      </c>
      <c r="L6" s="124">
        <f>IF(N('예정공정표'!N3)=0,"",10*'예정공정표'!N3)</f>
        <v/>
      </c>
      <c r="M6" s="124">
        <f>IF(N('예정공정표'!N3)=0,"",11*'예정공정표'!N3)</f>
        <v/>
      </c>
      <c r="N6" s="124">
        <f>IF(N('예정공정표'!N3)=0,"",12*'예정공정표'!N3)</f>
        <v/>
      </c>
      <c r="O6" s="7" t="n"/>
      <c r="P6" s="7" t="n"/>
      <c r="Q6" s="7" t="n"/>
    </row>
    <row r="7" ht="26" customHeight="1">
      <c r="A7" s="8" t="inlineStr">
        <is>
          <t>보통인부</t>
        </is>
      </c>
      <c r="B7" s="125">
        <f>IF(SUM(C7:N7)=0,"",SUM(C7:N7))</f>
        <v/>
      </c>
      <c r="C7" s="126" t="n"/>
      <c r="D7" s="126" t="n"/>
      <c r="E7" s="126" t="n"/>
      <c r="F7" s="126" t="n"/>
      <c r="G7" s="126" t="n"/>
      <c r="H7" s="126" t="n"/>
      <c r="I7" s="126" t="n"/>
      <c r="J7" s="126" t="n"/>
      <c r="K7" s="126" t="n"/>
      <c r="L7" s="126" t="n"/>
      <c r="M7" s="126" t="n"/>
      <c r="N7" s="126" t="n"/>
      <c r="O7" s="127" t="n"/>
      <c r="P7" s="128">
        <f>IF(N(O7)=0,"",N(O7)-N(B7))</f>
        <v/>
      </c>
      <c r="Q7" s="106" t="n"/>
    </row>
    <row r="8" ht="26" customHeight="1">
      <c r="A8" s="8" t="inlineStr">
        <is>
          <t>벌목공</t>
        </is>
      </c>
      <c r="B8" s="125">
        <f>IF(SUM(C8:N8)=0,"",SUM(C8:N8))</f>
        <v/>
      </c>
      <c r="C8" s="126" t="n"/>
      <c r="D8" s="126" t="n"/>
      <c r="E8" s="126" t="n"/>
      <c r="F8" s="126" t="n"/>
      <c r="G8" s="126" t="n"/>
      <c r="H8" s="126" t="n"/>
      <c r="I8" s="126" t="n"/>
      <c r="J8" s="126" t="n"/>
      <c r="K8" s="126" t="n"/>
      <c r="L8" s="126" t="n"/>
      <c r="M8" s="126" t="n"/>
      <c r="N8" s="126" t="n"/>
      <c r="O8" s="127" t="n"/>
      <c r="P8" s="128">
        <f>IF(N(O8)=0,"",N(O8)-N(B8))</f>
        <v/>
      </c>
      <c r="Q8" s="106" t="n"/>
    </row>
    <row r="9" ht="26" customHeight="1">
      <c r="A9" s="8" t="n"/>
      <c r="B9" s="125">
        <f>IF(SUM(C9:N9)=0,"",SUM(C9:N9))</f>
        <v/>
      </c>
      <c r="C9" s="126" t="n"/>
      <c r="D9" s="126" t="n"/>
      <c r="E9" s="126" t="n"/>
      <c r="F9" s="126" t="n"/>
      <c r="G9" s="126" t="n"/>
      <c r="H9" s="126" t="n"/>
      <c r="I9" s="126" t="n"/>
      <c r="J9" s="126" t="n"/>
      <c r="K9" s="126" t="n"/>
      <c r="L9" s="126" t="n"/>
      <c r="M9" s="126" t="n"/>
      <c r="N9" s="126" t="n"/>
      <c r="O9" s="127" t="n"/>
      <c r="P9" s="128">
        <f>IF(N(O9)=0,"",N(O9)-N(B9))</f>
        <v/>
      </c>
      <c r="Q9" s="106" t="n"/>
    </row>
    <row r="10" ht="26" customHeight="1">
      <c r="A10" s="8" t="n"/>
      <c r="B10" s="125">
        <f>IF(SUM(C10:N10)=0,"",SUM(C10:N10))</f>
        <v/>
      </c>
      <c r="C10" s="126" t="n"/>
      <c r="D10" s="126" t="n"/>
      <c r="E10" s="126" t="n"/>
      <c r="F10" s="126" t="n"/>
      <c r="G10" s="126" t="n"/>
      <c r="H10" s="126" t="n"/>
      <c r="I10" s="126" t="n"/>
      <c r="J10" s="126" t="n"/>
      <c r="K10" s="126" t="n"/>
      <c r="L10" s="126" t="n"/>
      <c r="M10" s="126" t="n"/>
      <c r="N10" s="126" t="n"/>
      <c r="O10" s="127" t="n"/>
      <c r="P10" s="128">
        <f>IF(N(O10)=0,"",N(O10)-N(B10))</f>
        <v/>
      </c>
      <c r="Q10" s="106" t="n"/>
    </row>
    <row r="11" ht="26" customHeight="1">
      <c r="A11" s="8" t="inlineStr">
        <is>
          <t>기타기술인부</t>
        </is>
      </c>
      <c r="B11" s="125">
        <f>IF(SUM(C11:N11)=0,"",SUM(C11:N11))</f>
        <v/>
      </c>
      <c r="C11" s="126" t="n"/>
      <c r="D11" s="126" t="n"/>
      <c r="E11" s="126" t="n"/>
      <c r="F11" s="126" t="n"/>
      <c r="G11" s="126" t="n"/>
      <c r="H11" s="126" t="n"/>
      <c r="I11" s="126" t="n"/>
      <c r="J11" s="126" t="n"/>
      <c r="K11" s="126" t="n"/>
      <c r="L11" s="126" t="n"/>
      <c r="M11" s="126" t="n"/>
      <c r="N11" s="126" t="n"/>
      <c r="O11" s="127" t="n"/>
      <c r="P11" s="128">
        <f>IF(N(O11)=0,"",N(O11)-N(B11))</f>
        <v/>
      </c>
      <c r="Q11" s="106" t="n"/>
    </row>
    <row r="12" ht="26" customHeight="1">
      <c r="A12" s="8" t="n"/>
      <c r="B12" s="125">
        <f>IF(SUM(C12:N12)=0,"",SUM(C12:N12))</f>
        <v/>
      </c>
      <c r="C12" s="126" t="n"/>
      <c r="D12" s="126" t="n"/>
      <c r="E12" s="126" t="n"/>
      <c r="F12" s="126" t="n"/>
      <c r="G12" s="126" t="n"/>
      <c r="H12" s="126" t="n"/>
      <c r="I12" s="126" t="n"/>
      <c r="J12" s="126" t="n"/>
      <c r="K12" s="126" t="n"/>
      <c r="L12" s="126" t="n"/>
      <c r="M12" s="126" t="n"/>
      <c r="N12" s="126" t="n"/>
      <c r="O12" s="127" t="n"/>
      <c r="P12" s="128">
        <f>IF(N(O12)=0,"",N(O12)-N(B12))</f>
        <v/>
      </c>
      <c r="Q12" s="106" t="n"/>
    </row>
    <row r="13" ht="26" customHeight="1">
      <c r="A13" s="33" t="inlineStr">
        <is>
          <t>계</t>
        </is>
      </c>
      <c r="B13" s="129">
        <f>IF(SUM(B7,B8,B9,B10,B11,B12)=0,"",SUM(B7,B8,B9,B10,B11,B12))</f>
        <v/>
      </c>
      <c r="C13" s="130">
        <f>IF(SUM(C7,C8,C9,C10,C11,C12)=0,"",SUM(C7,C8,C9,C10,C11,C12))</f>
        <v/>
      </c>
      <c r="D13" s="130">
        <f>IF(SUM(D7,D8,D9,D10,D11,D12)=0,"",SUM(D7,D8,D9,D10,D11,D12))</f>
        <v/>
      </c>
      <c r="E13" s="130">
        <f>IF(SUM(E7,E8,E9,E10,E11,E12)=0,"",SUM(E7,E8,E9,E10,E11,E12))</f>
        <v/>
      </c>
      <c r="F13" s="130">
        <f>IF(SUM(F7,F8,F9,F10,F11,F12)=0,"",SUM(F7,F8,F9,F10,F11,F12))</f>
        <v/>
      </c>
      <c r="G13" s="130">
        <f>IF(SUM(G7,G8,G9,G10,G11,G12)=0,"",SUM(G7,G8,G9,G10,G11,G12))</f>
        <v/>
      </c>
      <c r="H13" s="130">
        <f>IF(SUM(H7,H8,H9,H10,H11,H12)=0,"",SUM(H7,H8,H9,H10,H11,H12))</f>
        <v/>
      </c>
      <c r="I13" s="130">
        <f>IF(SUM(I7,I8,I9,I10,I11,I12)=0,"",SUM(I7,I8,I9,I10,I11,I12))</f>
        <v/>
      </c>
      <c r="J13" s="130">
        <f>IF(SUM(J7,J8,J9,J10,J11,J12)=0,"",SUM(J7,J8,J9,J10,J11,J12))</f>
        <v/>
      </c>
      <c r="K13" s="130">
        <f>IF(SUM(K7,K8,K9,K10,K11,K12)=0,"",SUM(K7,K8,K9,K10,K11,K12))</f>
        <v/>
      </c>
      <c r="L13" s="130">
        <f>IF(SUM(L7,L8,L9,L10,L11,L12)=0,"",SUM(L7,L8,L9,L10,L11,L12))</f>
        <v/>
      </c>
      <c r="M13" s="130">
        <f>IF(SUM(M7,M8,M9,M10,M11,M12)=0,"",SUM(M7,M8,M9,M10,M11,M12))</f>
        <v/>
      </c>
      <c r="N13" s="130">
        <f>IF(SUM(N7,N8,N9,N10,N11,N12)=0,"",SUM(N7,N8,N9,N10,N11,N12))</f>
        <v/>
      </c>
      <c r="O13" s="125">
        <f>IF(SUM(O7,O8,O9,O10,O11,O12)=0,"",SUM(O7,O8,O9,O10,O11,O12))</f>
        <v/>
      </c>
      <c r="P13" s="131">
        <f>IF(O13="","",O13-N(B13))</f>
        <v/>
      </c>
      <c r="Q13" s="33" t="inlineStr"/>
    </row>
    <row r="14" ht="16" customHeight="1">
      <c r="A14" s="18" t="inlineStr">
        <is>
          <t>※ 칸마다 그 기간에 투입할 연인원(인 · 일)을 적으세요. 계획 계와 설계 인원의 차이가 저절로 나옵니다(음수 = 설계 초과, 빨간 글씨).</t>
        </is>
      </c>
    </row>
    <row r="15" ht="8" customHeight="1"/>
    <row r="16" ht="24" customHeight="1">
      <c r="A16" s="40" t="inlineStr">
        <is>
          <t>상기와 같이 동원인력계획표를 제출합니다.</t>
        </is>
      </c>
    </row>
    <row r="17" ht="24" customHeight="1">
      <c r="A17" s="118">
        <f>IF(N('기록지'!G21)=0,"20        년        월        일",'기록지'!G21)</f>
        <v/>
      </c>
    </row>
    <row r="18" ht="22" customHeight="1">
      <c r="A18" s="16" t="inlineStr"/>
      <c r="H18" s="119" t="inlineStr">
        <is>
          <t>주      소</t>
        </is>
      </c>
      <c r="J18" s="41" t="inlineStr">
        <is>
          <t>:</t>
        </is>
      </c>
      <c r="K18" s="16">
        <f>IF('기록지'!D8="","",'기록지'!D8)</f>
        <v/>
      </c>
      <c r="P18" s="51" t="inlineStr"/>
    </row>
    <row r="19" ht="22" customHeight="1">
      <c r="A19" s="16" t="inlineStr"/>
      <c r="H19" s="119" t="inlineStr">
        <is>
          <t>상      호</t>
        </is>
      </c>
      <c r="J19" s="41" t="inlineStr">
        <is>
          <t>:</t>
        </is>
      </c>
      <c r="K19" s="16">
        <f>IF('기록지'!D7="","",'기록지'!D7)</f>
        <v/>
      </c>
      <c r="P19" s="51" t="inlineStr"/>
    </row>
    <row r="20" ht="22" customHeight="1">
      <c r="A20" s="16" t="inlineStr"/>
      <c r="H20" s="119" t="inlineStr">
        <is>
          <t>법인등록번호</t>
        </is>
      </c>
      <c r="J20" s="41" t="inlineStr">
        <is>
          <t>:</t>
        </is>
      </c>
      <c r="K20" s="16">
        <f>IF('기록지'!D9="","",'기록지'!D9)</f>
        <v/>
      </c>
      <c r="P20" s="51" t="inlineStr"/>
    </row>
    <row r="21" ht="22" customHeight="1">
      <c r="A21" s="16" t="inlineStr"/>
      <c r="H21" s="119" t="inlineStr">
        <is>
          <t>성      명</t>
        </is>
      </c>
      <c r="J21" s="41" t="inlineStr">
        <is>
          <t>:</t>
        </is>
      </c>
      <c r="K21" s="16">
        <f>IF('기록지'!J7="","",'기록지'!J7)</f>
        <v/>
      </c>
      <c r="P21" s="51" t="inlineStr">
        <is>
          <t>(인)</t>
        </is>
      </c>
    </row>
    <row r="22" ht="28" customHeight="1">
      <c r="A22" s="16" t="inlineStr"/>
      <c r="C22" s="120">
        <f>IF('기록지'!D6="","",'기록지'!D6)</f>
        <v/>
      </c>
      <c r="I22" s="83" t="inlineStr">
        <is>
          <t xml:space="preserve">  귀 하</t>
        </is>
      </c>
    </row>
    <row r="24" ht="19.5" customHeight="1">
      <c r="A24" s="18" t="inlineStr">
        <is>
          <t>설계 인원은 착공(착수)내역서의 노무 인원을 옮겨 적으세요. 한 칸의 기간은 «예정공정표» 의 칸 단위를 따릅니다.</t>
        </is>
      </c>
    </row>
  </sheetData>
  <mergeCells count="39">
    <mergeCell ref="O5:O6"/>
    <mergeCell ref="Q5:Q6"/>
    <mergeCell ref="H20:I20"/>
    <mergeCell ref="P20:Q20"/>
    <mergeCell ref="C22:H22"/>
    <mergeCell ref="I22:Q22"/>
    <mergeCell ref="A20:G20"/>
    <mergeCell ref="A24:Q24"/>
    <mergeCell ref="A1:H1"/>
    <mergeCell ref="A19:G19"/>
    <mergeCell ref="K21:O21"/>
    <mergeCell ref="L3:M3"/>
    <mergeCell ref="K20:O20"/>
    <mergeCell ref="H21:I21"/>
    <mergeCell ref="P21:Q21"/>
    <mergeCell ref="B4:H4"/>
    <mergeCell ref="N4:Q4"/>
    <mergeCell ref="A16:Q16"/>
    <mergeCell ref="I4:K4"/>
    <mergeCell ref="I1:Q1"/>
    <mergeCell ref="B3:K3"/>
    <mergeCell ref="A5:A6"/>
    <mergeCell ref="L4:M4"/>
    <mergeCell ref="N3:Q3"/>
    <mergeCell ref="A2:Q2"/>
    <mergeCell ref="H19:I19"/>
    <mergeCell ref="P19:Q19"/>
    <mergeCell ref="B5:B6"/>
    <mergeCell ref="A22:B22"/>
    <mergeCell ref="A14:Q14"/>
    <mergeCell ref="P5:P6"/>
    <mergeCell ref="P18:Q18"/>
    <mergeCell ref="A17:Q17"/>
    <mergeCell ref="A18:G18"/>
    <mergeCell ref="A21:G21"/>
    <mergeCell ref="C5:N5"/>
    <mergeCell ref="H18:I18"/>
    <mergeCell ref="K19:O19"/>
    <mergeCell ref="K18:O18"/>
  </mergeCells>
  <printOptions horizontalCentered="1"/>
  <pageMargins left="0.4" right="0.4" top="0.45" bottom="0.45" header="0.2" footer="0.2"/>
  <pageSetup orientation="landscape" paperSize="9" fitToHeight="1" fitToWidth="1"/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Q24"/>
  <sheetViews>
    <sheetView showGridLines="0" zoomScale="100" workbookViewId="0">
      <selection activeCell="A1" sqref="A1"/>
    </sheetView>
  </sheetViews>
  <sheetFormatPr baseColWidth="8" defaultRowHeight="15"/>
  <cols>
    <col width="17" customWidth="1" min="1" max="1"/>
    <col width="8" customWidth="1" min="2" max="2"/>
    <col width="5.6" customWidth="1" min="3" max="3"/>
    <col width="5.6" customWidth="1" min="4" max="4"/>
    <col width="5.6" customWidth="1" min="5" max="5"/>
    <col width="5.6" customWidth="1" min="6" max="6"/>
    <col width="5.6" customWidth="1" min="7" max="7"/>
    <col width="5.6" customWidth="1" min="8" max="8"/>
    <col width="5.6" customWidth="1" min="9" max="9"/>
    <col width="5.6" customWidth="1" min="10" max="10"/>
    <col width="5.6" customWidth="1" min="11" max="11"/>
    <col width="5.6" customWidth="1" min="12" max="12"/>
    <col width="5.6" customWidth="1" min="13" max="13"/>
    <col width="5.6" customWidth="1" min="14" max="14"/>
    <col width="8" customWidth="1" min="15" max="15"/>
    <col width="8" customWidth="1" min="16" max="16"/>
    <col width="9" customWidth="1" min="17" max="17"/>
  </cols>
  <sheetData>
    <row r="1" ht="20" customHeight="1">
      <c r="A1" s="1" t="inlineStr">
        <is>
          <t xml:space="preserve">  K-건설맵  |  k-conmap.com  무료 건설 서식</t>
        </is>
      </c>
      <c r="I1" s="2" t="inlineStr">
        <is>
          <t xml:space="preserve">← 이 1행을 지우고 쓰셔도 됩니다  </t>
        </is>
      </c>
    </row>
    <row r="2" ht="34" customHeight="1">
      <c r="A2" s="3" t="inlineStr">
        <is>
          <t>장 비  동 원  계 획 표</t>
        </is>
      </c>
    </row>
    <row r="3" ht="22" customHeight="1">
      <c r="A3" s="112" t="inlineStr">
        <is>
          <t>공  사  명 :</t>
        </is>
      </c>
      <c r="B3" s="16">
        <f>IF('기록지'!D12="","",'기록지'!D12)</f>
        <v/>
      </c>
      <c r="L3" s="45" t="inlineStr">
        <is>
          <t>착수년월일 :</t>
        </is>
      </c>
      <c r="N3" s="74">
        <f>IF(N('기록지'!D19)=0,"",'기록지'!D19)</f>
        <v/>
      </c>
    </row>
    <row r="4" ht="22" customHeight="1">
      <c r="A4" s="112" t="inlineStr">
        <is>
          <t>공 사 금 액 :</t>
        </is>
      </c>
      <c r="B4" s="71">
        <f>IF(N('기록지'!D15)=0,"",'기록지'!D15)</f>
        <v/>
      </c>
      <c r="I4" s="63">
        <f>IF(N('기록지'!D15)=0,"",'기록지'!D15)</f>
        <v/>
      </c>
      <c r="L4" s="45" t="inlineStr">
        <is>
          <t>완료년월일 :</t>
        </is>
      </c>
      <c r="N4" s="74">
        <f>IF(N('기록지'!J19)=0,"",'기록지'!J19)</f>
        <v/>
      </c>
    </row>
    <row r="5" ht="22" customHeight="1">
      <c r="A5" s="121" t="inlineStr">
        <is>
          <t>구  분  ╲  공 기</t>
        </is>
      </c>
      <c r="B5" s="114" t="inlineStr">
        <is>
          <t>계획 계
(시간)</t>
        </is>
      </c>
      <c r="C5" s="122">
        <f>IF(N('기록지'!D20)=0,"공기        일  (한 칸 = 예정공정표의 칸 단위)","공기 "&amp;'기록지'!D20&amp;"일  (한 칸 = "&amp;'예정공정표'!N3&amp;"일)")</f>
        <v/>
      </c>
      <c r="D5" s="7" t="n"/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114" t="inlineStr">
        <is>
          <t>설계
시간</t>
        </is>
      </c>
      <c r="P5" s="123" t="inlineStr">
        <is>
          <t>차 이
(설계−계획)</t>
        </is>
      </c>
      <c r="Q5" s="26" t="inlineStr">
        <is>
          <t>비  고</t>
        </is>
      </c>
    </row>
    <row r="6" ht="16" customHeight="1">
      <c r="A6" s="7" t="n"/>
      <c r="B6" s="7" t="n"/>
      <c r="C6" s="124">
        <f>IF(N('예정공정표'!N3)=0,"",1*'예정공정표'!N3)</f>
        <v/>
      </c>
      <c r="D6" s="124">
        <f>IF(N('예정공정표'!N3)=0,"",2*'예정공정표'!N3)</f>
        <v/>
      </c>
      <c r="E6" s="124">
        <f>IF(N('예정공정표'!N3)=0,"",3*'예정공정표'!N3)</f>
        <v/>
      </c>
      <c r="F6" s="124">
        <f>IF(N('예정공정표'!N3)=0,"",4*'예정공정표'!N3)</f>
        <v/>
      </c>
      <c r="G6" s="124">
        <f>IF(N('예정공정표'!N3)=0,"",5*'예정공정표'!N3)</f>
        <v/>
      </c>
      <c r="H6" s="124">
        <f>IF(N('예정공정표'!N3)=0,"",6*'예정공정표'!N3)</f>
        <v/>
      </c>
      <c r="I6" s="124">
        <f>IF(N('예정공정표'!N3)=0,"",7*'예정공정표'!N3)</f>
        <v/>
      </c>
      <c r="J6" s="124">
        <f>IF(N('예정공정표'!N3)=0,"",8*'예정공정표'!N3)</f>
        <v/>
      </c>
      <c r="K6" s="124">
        <f>IF(N('예정공정표'!N3)=0,"",9*'예정공정표'!N3)</f>
        <v/>
      </c>
      <c r="L6" s="124">
        <f>IF(N('예정공정표'!N3)=0,"",10*'예정공정표'!N3)</f>
        <v/>
      </c>
      <c r="M6" s="124">
        <f>IF(N('예정공정표'!N3)=0,"",11*'예정공정표'!N3)</f>
        <v/>
      </c>
      <c r="N6" s="124">
        <f>IF(N('예정공정표'!N3)=0,"",12*'예정공정표'!N3)</f>
        <v/>
      </c>
      <c r="O6" s="7" t="n"/>
      <c r="P6" s="7" t="n"/>
      <c r="Q6" s="7" t="n"/>
    </row>
    <row r="7" ht="26" customHeight="1">
      <c r="A7" s="8" t="inlineStr">
        <is>
          <t>굴삭기 0.2㎥</t>
        </is>
      </c>
      <c r="B7" s="125">
        <f>IF(SUM(C7:N7)=0,"",SUM(C7:N7))</f>
        <v/>
      </c>
      <c r="C7" s="126" t="n"/>
      <c r="D7" s="126" t="n"/>
      <c r="E7" s="126" t="n"/>
      <c r="F7" s="126" t="n"/>
      <c r="G7" s="126" t="n"/>
      <c r="H7" s="126" t="n"/>
      <c r="I7" s="126" t="n"/>
      <c r="J7" s="126" t="n"/>
      <c r="K7" s="126" t="n"/>
      <c r="L7" s="126" t="n"/>
      <c r="M7" s="126" t="n"/>
      <c r="N7" s="126" t="n"/>
      <c r="O7" s="127" t="n"/>
      <c r="P7" s="128">
        <f>IF(N(O7)=0,"",N(O7)-N(B7))</f>
        <v/>
      </c>
      <c r="Q7" s="106" t="n"/>
    </row>
    <row r="8" ht="26" customHeight="1">
      <c r="A8" s="8" t="inlineStr">
        <is>
          <t>굴삭기 0.6㎥</t>
        </is>
      </c>
      <c r="B8" s="125">
        <f>IF(SUM(C8:N8)=0,"",SUM(C8:N8))</f>
        <v/>
      </c>
      <c r="C8" s="126" t="n"/>
      <c r="D8" s="126" t="n"/>
      <c r="E8" s="126" t="n"/>
      <c r="F8" s="126" t="n"/>
      <c r="G8" s="126" t="n"/>
      <c r="H8" s="126" t="n"/>
      <c r="I8" s="126" t="n"/>
      <c r="J8" s="126" t="n"/>
      <c r="K8" s="126" t="n"/>
      <c r="L8" s="126" t="n"/>
      <c r="M8" s="126" t="n"/>
      <c r="N8" s="126" t="n"/>
      <c r="O8" s="127" t="n"/>
      <c r="P8" s="128">
        <f>IF(N(O8)=0,"",N(O8)-N(B8))</f>
        <v/>
      </c>
      <c r="Q8" s="106" t="n"/>
    </row>
    <row r="9" ht="26" customHeight="1">
      <c r="A9" s="8" t="inlineStr">
        <is>
          <t>덤프트럭(24ton)</t>
        </is>
      </c>
      <c r="B9" s="125">
        <f>IF(SUM(C9:N9)=0,"",SUM(C9:N9))</f>
        <v/>
      </c>
      <c r="C9" s="126" t="n"/>
      <c r="D9" s="126" t="n"/>
      <c r="E9" s="126" t="n"/>
      <c r="F9" s="126" t="n"/>
      <c r="G9" s="126" t="n"/>
      <c r="H9" s="126" t="n"/>
      <c r="I9" s="126" t="n"/>
      <c r="J9" s="126" t="n"/>
      <c r="K9" s="126" t="n"/>
      <c r="L9" s="126" t="n"/>
      <c r="M9" s="126" t="n"/>
      <c r="N9" s="126" t="n"/>
      <c r="O9" s="127" t="n"/>
      <c r="P9" s="128">
        <f>IF(N(O9)=0,"",N(O9)-N(B9))</f>
        <v/>
      </c>
      <c r="Q9" s="106" t="n"/>
    </row>
    <row r="10" ht="26" customHeight="1">
      <c r="A10" s="8" t="inlineStr">
        <is>
          <t>덤프트럭(15ton)</t>
        </is>
      </c>
      <c r="B10" s="125">
        <f>IF(SUM(C10:N10)=0,"",SUM(C10:N10))</f>
        <v/>
      </c>
      <c r="C10" s="126" t="n"/>
      <c r="D10" s="126" t="n"/>
      <c r="E10" s="126" t="n"/>
      <c r="F10" s="126" t="n"/>
      <c r="G10" s="126" t="n"/>
      <c r="H10" s="126" t="n"/>
      <c r="I10" s="126" t="n"/>
      <c r="J10" s="126" t="n"/>
      <c r="K10" s="126" t="n"/>
      <c r="L10" s="126" t="n"/>
      <c r="M10" s="126" t="n"/>
      <c r="N10" s="126" t="n"/>
      <c r="O10" s="127" t="n"/>
      <c r="P10" s="128">
        <f>IF(N(O10)=0,"",N(O10)-N(B10))</f>
        <v/>
      </c>
      <c r="Q10" s="106" t="n"/>
    </row>
    <row r="11" ht="26" customHeight="1">
      <c r="A11" s="8" t="inlineStr">
        <is>
          <t>기타</t>
        </is>
      </c>
      <c r="B11" s="125">
        <f>IF(SUM(C11:N11)=0,"",SUM(C11:N11))</f>
        <v/>
      </c>
      <c r="C11" s="126" t="n"/>
      <c r="D11" s="126" t="n"/>
      <c r="E11" s="126" t="n"/>
      <c r="F11" s="126" t="n"/>
      <c r="G11" s="126" t="n"/>
      <c r="H11" s="126" t="n"/>
      <c r="I11" s="126" t="n"/>
      <c r="J11" s="126" t="n"/>
      <c r="K11" s="126" t="n"/>
      <c r="L11" s="126" t="n"/>
      <c r="M11" s="126" t="n"/>
      <c r="N11" s="126" t="n"/>
      <c r="O11" s="127" t="n"/>
      <c r="P11" s="128">
        <f>IF(N(O11)=0,"",N(O11)-N(B11))</f>
        <v/>
      </c>
      <c r="Q11" s="106" t="n"/>
    </row>
    <row r="12" ht="26" customHeight="1">
      <c r="A12" s="8" t="n"/>
      <c r="B12" s="125">
        <f>IF(SUM(C12:N12)=0,"",SUM(C12:N12))</f>
        <v/>
      </c>
      <c r="C12" s="126" t="n"/>
      <c r="D12" s="126" t="n"/>
      <c r="E12" s="126" t="n"/>
      <c r="F12" s="126" t="n"/>
      <c r="G12" s="126" t="n"/>
      <c r="H12" s="126" t="n"/>
      <c r="I12" s="126" t="n"/>
      <c r="J12" s="126" t="n"/>
      <c r="K12" s="126" t="n"/>
      <c r="L12" s="126" t="n"/>
      <c r="M12" s="126" t="n"/>
      <c r="N12" s="126" t="n"/>
      <c r="O12" s="127" t="n"/>
      <c r="P12" s="128">
        <f>IF(N(O12)=0,"",N(O12)-N(B12))</f>
        <v/>
      </c>
      <c r="Q12" s="106" t="n"/>
    </row>
    <row r="13" ht="26" customHeight="1">
      <c r="A13" s="33" t="inlineStr">
        <is>
          <t>계</t>
        </is>
      </c>
      <c r="B13" s="132">
        <f>IF(SUM(B7,B8,B9,B10,B11,B12)=0,"",SUM(B7,B8,B9,B10,B11,B12))</f>
        <v/>
      </c>
      <c r="C13" s="130">
        <f>IF(SUM(C7,C8,C9,C10,C11,C12)=0,"",SUM(C7,C8,C9,C10,C11,C12))</f>
        <v/>
      </c>
      <c r="D13" s="130">
        <f>IF(SUM(D7,D8,D9,D10,D11,D12)=0,"",SUM(D7,D8,D9,D10,D11,D12))</f>
        <v/>
      </c>
      <c r="E13" s="130">
        <f>IF(SUM(E7,E8,E9,E10,E11,E12)=0,"",SUM(E7,E8,E9,E10,E11,E12))</f>
        <v/>
      </c>
      <c r="F13" s="130">
        <f>IF(SUM(F7,F8,F9,F10,F11,F12)=0,"",SUM(F7,F8,F9,F10,F11,F12))</f>
        <v/>
      </c>
      <c r="G13" s="130">
        <f>IF(SUM(G7,G8,G9,G10,G11,G12)=0,"",SUM(G7,G8,G9,G10,G11,G12))</f>
        <v/>
      </c>
      <c r="H13" s="130">
        <f>IF(SUM(H7,H8,H9,H10,H11,H12)=0,"",SUM(H7,H8,H9,H10,H11,H12))</f>
        <v/>
      </c>
      <c r="I13" s="130">
        <f>IF(SUM(I7,I8,I9,I10,I11,I12)=0,"",SUM(I7,I8,I9,I10,I11,I12))</f>
        <v/>
      </c>
      <c r="J13" s="130">
        <f>IF(SUM(J7,J8,J9,J10,J11,J12)=0,"",SUM(J7,J8,J9,J10,J11,J12))</f>
        <v/>
      </c>
      <c r="K13" s="130">
        <f>IF(SUM(K7,K8,K9,K10,K11,K12)=0,"",SUM(K7,K8,K9,K10,K11,K12))</f>
        <v/>
      </c>
      <c r="L13" s="130">
        <f>IF(SUM(L7,L8,L9,L10,L11,L12)=0,"",SUM(L7,L8,L9,L10,L11,L12))</f>
        <v/>
      </c>
      <c r="M13" s="130">
        <f>IF(SUM(M7,M8,M9,M10,M11,M12)=0,"",SUM(M7,M8,M9,M10,M11,M12))</f>
        <v/>
      </c>
      <c r="N13" s="130">
        <f>IF(SUM(N7,N8,N9,N10,N11,N12)=0,"",SUM(N7,N8,N9,N10,N11,N12))</f>
        <v/>
      </c>
      <c r="O13" s="125">
        <f>IF(SUM(O7,O8,O9,O10,O11,O12)=0,"",SUM(O7,O8,O9,O10,O11,O12))</f>
        <v/>
      </c>
      <c r="P13" s="131">
        <f>IF(O13="","",O13-N(B13))</f>
        <v/>
      </c>
      <c r="Q13" s="33" t="inlineStr"/>
    </row>
    <row r="14" ht="16" customHeight="1">
      <c r="A14" s="18" t="inlineStr">
        <is>
          <t>※ 칸마다 그 기간에 투입할 장비 사용 시간을 적으세요. 계획 계와 설계 시간의 차이가 저절로 나옵니다(음수 = 설계 초과, 빨간 글씨).</t>
        </is>
      </c>
    </row>
    <row r="15" ht="8" customHeight="1"/>
    <row r="16" ht="24" customHeight="1">
      <c r="A16" s="40" t="inlineStr">
        <is>
          <t>상기와 같이 장비동원계획표를 제출합니다.</t>
        </is>
      </c>
    </row>
    <row r="17" ht="24" customHeight="1">
      <c r="A17" s="118">
        <f>IF(N('기록지'!G21)=0,"20        년        월        일",'기록지'!G21)</f>
        <v/>
      </c>
    </row>
    <row r="18" ht="22" customHeight="1">
      <c r="A18" s="16" t="inlineStr"/>
      <c r="H18" s="119" t="inlineStr">
        <is>
          <t>주      소</t>
        </is>
      </c>
      <c r="J18" s="41" t="inlineStr">
        <is>
          <t>:</t>
        </is>
      </c>
      <c r="K18" s="16">
        <f>IF('기록지'!D8="","",'기록지'!D8)</f>
        <v/>
      </c>
      <c r="P18" s="51" t="inlineStr"/>
    </row>
    <row r="19" ht="22" customHeight="1">
      <c r="A19" s="16" t="inlineStr"/>
      <c r="H19" s="119" t="inlineStr">
        <is>
          <t>상      호</t>
        </is>
      </c>
      <c r="J19" s="41" t="inlineStr">
        <is>
          <t>:</t>
        </is>
      </c>
      <c r="K19" s="16">
        <f>IF('기록지'!D7="","",'기록지'!D7)</f>
        <v/>
      </c>
      <c r="P19" s="51" t="inlineStr"/>
    </row>
    <row r="20" ht="22" customHeight="1">
      <c r="A20" s="16" t="inlineStr"/>
      <c r="H20" s="119" t="inlineStr">
        <is>
          <t>법인등록번호</t>
        </is>
      </c>
      <c r="J20" s="41" t="inlineStr">
        <is>
          <t>:</t>
        </is>
      </c>
      <c r="K20" s="16">
        <f>IF('기록지'!D9="","",'기록지'!D9)</f>
        <v/>
      </c>
      <c r="P20" s="51" t="inlineStr"/>
    </row>
    <row r="21" ht="22" customHeight="1">
      <c r="A21" s="16" t="inlineStr"/>
      <c r="H21" s="119" t="inlineStr">
        <is>
          <t>성      명</t>
        </is>
      </c>
      <c r="J21" s="41" t="inlineStr">
        <is>
          <t>:</t>
        </is>
      </c>
      <c r="K21" s="16">
        <f>IF('기록지'!J7="","",'기록지'!J7)</f>
        <v/>
      </c>
      <c r="P21" s="51" t="inlineStr">
        <is>
          <t>(인)</t>
        </is>
      </c>
    </row>
    <row r="22" ht="28" customHeight="1">
      <c r="A22" s="16" t="inlineStr"/>
      <c r="C22" s="120">
        <f>IF('기록지'!D6="","",'기록지'!D6)</f>
        <v/>
      </c>
      <c r="I22" s="83" t="inlineStr">
        <is>
          <t xml:space="preserve">  귀 하</t>
        </is>
      </c>
    </row>
    <row r="24" ht="19.5" customHeight="1">
      <c r="A24" s="18" t="inlineStr">
        <is>
          <t>설계 시간은 착공(착수)내역서의 장비 시간을 옮겨 적으세요. 한 칸의 기간은 «예정공정표» 의 칸 단위를 따릅니다.</t>
        </is>
      </c>
    </row>
  </sheetData>
  <mergeCells count="39">
    <mergeCell ref="O5:O6"/>
    <mergeCell ref="Q5:Q6"/>
    <mergeCell ref="H20:I20"/>
    <mergeCell ref="P20:Q20"/>
    <mergeCell ref="C22:H22"/>
    <mergeCell ref="I22:Q22"/>
    <mergeCell ref="A20:G20"/>
    <mergeCell ref="A24:Q24"/>
    <mergeCell ref="A1:H1"/>
    <mergeCell ref="A19:G19"/>
    <mergeCell ref="K21:O21"/>
    <mergeCell ref="L3:M3"/>
    <mergeCell ref="K20:O20"/>
    <mergeCell ref="H21:I21"/>
    <mergeCell ref="P21:Q21"/>
    <mergeCell ref="B4:H4"/>
    <mergeCell ref="N4:Q4"/>
    <mergeCell ref="A16:Q16"/>
    <mergeCell ref="I4:K4"/>
    <mergeCell ref="I1:Q1"/>
    <mergeCell ref="B3:K3"/>
    <mergeCell ref="A5:A6"/>
    <mergeCell ref="L4:M4"/>
    <mergeCell ref="N3:Q3"/>
    <mergeCell ref="A2:Q2"/>
    <mergeCell ref="H19:I19"/>
    <mergeCell ref="P19:Q19"/>
    <mergeCell ref="B5:B6"/>
    <mergeCell ref="A22:B22"/>
    <mergeCell ref="A14:Q14"/>
    <mergeCell ref="P5:P6"/>
    <mergeCell ref="P18:Q18"/>
    <mergeCell ref="A17:Q17"/>
    <mergeCell ref="A18:G18"/>
    <mergeCell ref="A21:G21"/>
    <mergeCell ref="C5:N5"/>
    <mergeCell ref="H18:I18"/>
    <mergeCell ref="K19:O19"/>
    <mergeCell ref="K18:O18"/>
  </mergeCells>
  <printOptions horizontalCentered="1"/>
  <pageMargins left="0.4" right="0.4" top="0.45" bottom="0.45" header="0.2" footer="0.2"/>
  <pageSetup orientation="landscape" paperSize="9" fitToHeight="1" fitToWidth="1"/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L75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무료 건설 서식</t>
        </is>
      </c>
      <c r="G1" s="2" t="inlineStr">
        <is>
          <t xml:space="preserve">← 이 1행을 지우고 쓰셔도 됩니다  </t>
        </is>
      </c>
    </row>
    <row r="2" ht="36" customHeight="1">
      <c r="A2" s="3" t="inlineStr">
        <is>
          <t>착  공  전  사  진</t>
        </is>
      </c>
    </row>
    <row r="3" ht="20" customHeight="1">
      <c r="A3" s="112" t="inlineStr">
        <is>
          <t>공 사 명 :</t>
        </is>
      </c>
      <c r="C3" s="16">
        <f>IF('기록지'!D12="","",'기록지'!D12)</f>
        <v/>
      </c>
    </row>
    <row r="4" ht="20" customHeight="1">
      <c r="A4" s="112" t="inlineStr">
        <is>
          <t>위      치 :</t>
        </is>
      </c>
      <c r="C4" s="16">
        <f>IF('기록지'!D14="","",'기록지'!D14)</f>
        <v/>
      </c>
    </row>
    <row r="5" ht="20" customHeight="1">
      <c r="A5" s="133" t="inlineStr">
        <is>
          <t>(사진)</t>
        </is>
      </c>
      <c r="B5" s="7" t="n"/>
      <c r="C5" s="7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</row>
    <row r="6" ht="20" customHeight="1">
      <c r="A6" s="7" t="n"/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</row>
    <row r="7" ht="20" customHeight="1">
      <c r="A7" s="7" t="n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</row>
    <row r="8" ht="20" customHeight="1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</row>
    <row r="9" ht="20" customHeight="1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</row>
    <row r="10" ht="20" customHeight="1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</row>
    <row r="11" ht="20" customHeight="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</row>
    <row r="12" ht="20" customHeight="1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</row>
    <row r="13" ht="20" customHeight="1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</row>
    <row r="14" ht="22" customHeight="1">
      <c r="A14" s="20" t="inlineStr">
        <is>
          <t>위치 · 내용</t>
        </is>
      </c>
      <c r="B14" s="7" t="n"/>
      <c r="C14" s="92" t="inlineStr">
        <is>
          <t>1호지</t>
        </is>
      </c>
      <c r="D14" s="7" t="n"/>
      <c r="E14" s="7" t="n"/>
      <c r="F14" s="7" t="n"/>
      <c r="G14" s="7" t="n"/>
      <c r="H14" s="7" t="n"/>
      <c r="I14" s="20" t="inlineStr">
        <is>
          <t>촬 영 일</t>
        </is>
      </c>
      <c r="J14" s="7" t="n"/>
      <c r="K14" s="91" t="n"/>
      <c r="L14" s="7" t="n"/>
    </row>
    <row r="15" ht="6" customHeight="1"/>
    <row r="16" ht="20" customHeight="1">
      <c r="A16" s="133" t="inlineStr">
        <is>
          <t>(사진)</t>
        </is>
      </c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</row>
    <row r="17" ht="20" customHeight="1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</row>
    <row r="18" ht="20" customHeight="1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</row>
    <row r="19" ht="20" customHeight="1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</row>
    <row r="20" ht="20" customHeight="1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</row>
    <row r="21" ht="20" customHeight="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</row>
    <row r="22" ht="20" customHeight="1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</row>
    <row r="23" ht="20" customHeight="1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</row>
    <row r="24" ht="20" customHeight="1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</row>
    <row r="25" ht="22" customHeight="1">
      <c r="A25" s="20" t="inlineStr">
        <is>
          <t>위치 · 내용</t>
        </is>
      </c>
      <c r="B25" s="7" t="n"/>
      <c r="C25" s="92" t="inlineStr">
        <is>
          <t>2호지</t>
        </is>
      </c>
      <c r="D25" s="7" t="n"/>
      <c r="E25" s="7" t="n"/>
      <c r="F25" s="7" t="n"/>
      <c r="G25" s="7" t="n"/>
      <c r="H25" s="7" t="n"/>
      <c r="I25" s="20" t="inlineStr">
        <is>
          <t>촬 영 일</t>
        </is>
      </c>
      <c r="J25" s="7" t="n"/>
      <c r="K25" s="91" t="n"/>
      <c r="L25" s="7" t="n"/>
    </row>
    <row r="26" ht="6" customHeight="1"/>
    <row r="27" ht="20" customHeight="1">
      <c r="A27" s="133" t="inlineStr">
        <is>
          <t>(사진)</t>
        </is>
      </c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</row>
    <row r="28" ht="20" customHeight="1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</row>
    <row r="29" ht="20" customHeight="1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</row>
    <row r="30" ht="20" customHeight="1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</row>
    <row r="31" ht="20" customHeight="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</row>
    <row r="32" ht="20" customHeight="1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</row>
    <row r="33" ht="20" customHeight="1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</row>
    <row r="34" ht="20" customHeight="1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</row>
    <row r="35" ht="20" customHeight="1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</row>
    <row r="36" ht="22" customHeight="1">
      <c r="A36" s="20" t="inlineStr">
        <is>
          <t>위치 · 내용</t>
        </is>
      </c>
      <c r="B36" s="7" t="n"/>
      <c r="C36" s="92" t="inlineStr">
        <is>
          <t>3호지</t>
        </is>
      </c>
      <c r="D36" s="7" t="n"/>
      <c r="E36" s="7" t="n"/>
      <c r="F36" s="7" t="n"/>
      <c r="G36" s="7" t="n"/>
      <c r="H36" s="7" t="n"/>
      <c r="I36" s="20" t="inlineStr">
        <is>
          <t>촬 영 일</t>
        </is>
      </c>
      <c r="J36" s="7" t="n"/>
      <c r="K36" s="91" t="n"/>
      <c r="L36" s="7" t="n"/>
    </row>
    <row r="37" ht="6" customHeight="1"/>
    <row r="38" ht="36" customHeight="1">
      <c r="A38" s="3" t="inlineStr">
        <is>
          <t>착  공  전  사  진</t>
        </is>
      </c>
    </row>
    <row r="39" ht="20" customHeight="1">
      <c r="A39" s="112" t="inlineStr">
        <is>
          <t>공 사 명 :</t>
        </is>
      </c>
      <c r="C39" s="16">
        <f>IF('기록지'!D12="","",'기록지'!D12)</f>
        <v/>
      </c>
    </row>
    <row r="40" ht="20" customHeight="1">
      <c r="A40" s="112" t="inlineStr">
        <is>
          <t>위      치 :</t>
        </is>
      </c>
      <c r="C40" s="16">
        <f>IF('기록지'!D14="","",'기록지'!D14)</f>
        <v/>
      </c>
    </row>
    <row r="41" ht="20" customHeight="1">
      <c r="A41" s="133" t="inlineStr">
        <is>
          <t>(사진)</t>
        </is>
      </c>
      <c r="B41" s="7" t="n"/>
      <c r="C41" s="7" t="n"/>
      <c r="D41" s="7" t="n"/>
      <c r="E41" s="7" t="n"/>
      <c r="F41" s="7" t="n"/>
      <c r="G41" s="7" t="n"/>
      <c r="H41" s="7" t="n"/>
      <c r="I41" s="7" t="n"/>
      <c r="J41" s="7" t="n"/>
      <c r="K41" s="7" t="n"/>
      <c r="L41" s="7" t="n"/>
    </row>
    <row r="42" ht="20" customHeight="1">
      <c r="A42" s="7" t="n"/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  <c r="K42" s="7" t="n"/>
      <c r="L42" s="7" t="n"/>
    </row>
    <row r="43" ht="20" customHeight="1">
      <c r="A43" s="7" t="n"/>
      <c r="B43" s="7" t="n"/>
      <c r="C43" s="7" t="n"/>
      <c r="D43" s="7" t="n"/>
      <c r="E43" s="7" t="n"/>
      <c r="F43" s="7" t="n"/>
      <c r="G43" s="7" t="n"/>
      <c r="H43" s="7" t="n"/>
      <c r="I43" s="7" t="n"/>
      <c r="J43" s="7" t="n"/>
      <c r="K43" s="7" t="n"/>
      <c r="L43" s="7" t="n"/>
    </row>
    <row r="44" ht="20" customHeight="1">
      <c r="A44" s="7" t="n"/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  <c r="K44" s="7" t="n"/>
      <c r="L44" s="7" t="n"/>
    </row>
    <row r="45" ht="20" customHeight="1">
      <c r="A45" s="7" t="n"/>
      <c r="B45" s="7" t="n"/>
      <c r="C45" s="7" t="n"/>
      <c r="D45" s="7" t="n"/>
      <c r="E45" s="7" t="n"/>
      <c r="F45" s="7" t="n"/>
      <c r="G45" s="7" t="n"/>
      <c r="H45" s="7" t="n"/>
      <c r="I45" s="7" t="n"/>
      <c r="J45" s="7" t="n"/>
      <c r="K45" s="7" t="n"/>
      <c r="L45" s="7" t="n"/>
    </row>
    <row r="46" ht="20" customHeight="1">
      <c r="A46" s="7" t="n"/>
      <c r="B46" s="7" t="n"/>
      <c r="C46" s="7" t="n"/>
      <c r="D46" s="7" t="n"/>
      <c r="E46" s="7" t="n"/>
      <c r="F46" s="7" t="n"/>
      <c r="G46" s="7" t="n"/>
      <c r="H46" s="7" t="n"/>
      <c r="I46" s="7" t="n"/>
      <c r="J46" s="7" t="n"/>
      <c r="K46" s="7" t="n"/>
      <c r="L46" s="7" t="n"/>
    </row>
    <row r="47" ht="20" customHeight="1">
      <c r="A47" s="7" t="n"/>
      <c r="B47" s="7" t="n"/>
      <c r="C47" s="7" t="n"/>
      <c r="D47" s="7" t="n"/>
      <c r="E47" s="7" t="n"/>
      <c r="F47" s="7" t="n"/>
      <c r="G47" s="7" t="n"/>
      <c r="H47" s="7" t="n"/>
      <c r="I47" s="7" t="n"/>
      <c r="J47" s="7" t="n"/>
      <c r="K47" s="7" t="n"/>
      <c r="L47" s="7" t="n"/>
    </row>
    <row r="48" ht="20" customHeight="1">
      <c r="A48" s="7" t="n"/>
      <c r="B48" s="7" t="n"/>
      <c r="C48" s="7" t="n"/>
      <c r="D48" s="7" t="n"/>
      <c r="E48" s="7" t="n"/>
      <c r="F48" s="7" t="n"/>
      <c r="G48" s="7" t="n"/>
      <c r="H48" s="7" t="n"/>
      <c r="I48" s="7" t="n"/>
      <c r="J48" s="7" t="n"/>
      <c r="K48" s="7" t="n"/>
      <c r="L48" s="7" t="n"/>
    </row>
    <row r="49" ht="20" customHeight="1">
      <c r="A49" s="7" t="n"/>
      <c r="B49" s="7" t="n"/>
      <c r="C49" s="7" t="n"/>
      <c r="D49" s="7" t="n"/>
      <c r="E49" s="7" t="n"/>
      <c r="F49" s="7" t="n"/>
      <c r="G49" s="7" t="n"/>
      <c r="H49" s="7" t="n"/>
      <c r="I49" s="7" t="n"/>
      <c r="J49" s="7" t="n"/>
      <c r="K49" s="7" t="n"/>
      <c r="L49" s="7" t="n"/>
    </row>
    <row r="50" ht="22" customHeight="1">
      <c r="A50" s="20" t="inlineStr">
        <is>
          <t>위치 · 내용</t>
        </is>
      </c>
      <c r="B50" s="7" t="n"/>
      <c r="C50" s="92" t="inlineStr">
        <is>
          <t>4호지</t>
        </is>
      </c>
      <c r="D50" s="7" t="n"/>
      <c r="E50" s="7" t="n"/>
      <c r="F50" s="7" t="n"/>
      <c r="G50" s="7" t="n"/>
      <c r="H50" s="7" t="n"/>
      <c r="I50" s="20" t="inlineStr">
        <is>
          <t>촬 영 일</t>
        </is>
      </c>
      <c r="J50" s="7" t="n"/>
      <c r="K50" s="91" t="n"/>
      <c r="L50" s="7" t="n"/>
    </row>
    <row r="51" ht="6" customHeight="1"/>
    <row r="52" ht="20" customHeight="1">
      <c r="A52" s="133" t="inlineStr">
        <is>
          <t>(사진)</t>
        </is>
      </c>
      <c r="B52" s="7" t="n"/>
      <c r="C52" s="7" t="n"/>
      <c r="D52" s="7" t="n"/>
      <c r="E52" s="7" t="n"/>
      <c r="F52" s="7" t="n"/>
      <c r="G52" s="7" t="n"/>
      <c r="H52" s="7" t="n"/>
      <c r="I52" s="7" t="n"/>
      <c r="J52" s="7" t="n"/>
      <c r="K52" s="7" t="n"/>
      <c r="L52" s="7" t="n"/>
    </row>
    <row r="53" ht="20" customHeight="1">
      <c r="A53" s="7" t="n"/>
      <c r="B53" s="7" t="n"/>
      <c r="C53" s="7" t="n"/>
      <c r="D53" s="7" t="n"/>
      <c r="E53" s="7" t="n"/>
      <c r="F53" s="7" t="n"/>
      <c r="G53" s="7" t="n"/>
      <c r="H53" s="7" t="n"/>
      <c r="I53" s="7" t="n"/>
      <c r="J53" s="7" t="n"/>
      <c r="K53" s="7" t="n"/>
      <c r="L53" s="7" t="n"/>
    </row>
    <row r="54" ht="20" customHeight="1">
      <c r="A54" s="7" t="n"/>
      <c r="B54" s="7" t="n"/>
      <c r="C54" s="7" t="n"/>
      <c r="D54" s="7" t="n"/>
      <c r="E54" s="7" t="n"/>
      <c r="F54" s="7" t="n"/>
      <c r="G54" s="7" t="n"/>
      <c r="H54" s="7" t="n"/>
      <c r="I54" s="7" t="n"/>
      <c r="J54" s="7" t="n"/>
      <c r="K54" s="7" t="n"/>
      <c r="L54" s="7" t="n"/>
    </row>
    <row r="55" ht="20" customHeight="1">
      <c r="A55" s="7" t="n"/>
      <c r="B55" s="7" t="n"/>
      <c r="C55" s="7" t="n"/>
      <c r="D55" s="7" t="n"/>
      <c r="E55" s="7" t="n"/>
      <c r="F55" s="7" t="n"/>
      <c r="G55" s="7" t="n"/>
      <c r="H55" s="7" t="n"/>
      <c r="I55" s="7" t="n"/>
      <c r="J55" s="7" t="n"/>
      <c r="K55" s="7" t="n"/>
      <c r="L55" s="7" t="n"/>
    </row>
    <row r="56" ht="20" customHeight="1">
      <c r="A56" s="7" t="n"/>
      <c r="B56" s="7" t="n"/>
      <c r="C56" s="7" t="n"/>
      <c r="D56" s="7" t="n"/>
      <c r="E56" s="7" t="n"/>
      <c r="F56" s="7" t="n"/>
      <c r="G56" s="7" t="n"/>
      <c r="H56" s="7" t="n"/>
      <c r="I56" s="7" t="n"/>
      <c r="J56" s="7" t="n"/>
      <c r="K56" s="7" t="n"/>
      <c r="L56" s="7" t="n"/>
    </row>
    <row r="57" ht="20" customHeight="1">
      <c r="A57" s="7" t="n"/>
      <c r="B57" s="7" t="n"/>
      <c r="C57" s="7" t="n"/>
      <c r="D57" s="7" t="n"/>
      <c r="E57" s="7" t="n"/>
      <c r="F57" s="7" t="n"/>
      <c r="G57" s="7" t="n"/>
      <c r="H57" s="7" t="n"/>
      <c r="I57" s="7" t="n"/>
      <c r="J57" s="7" t="n"/>
      <c r="K57" s="7" t="n"/>
      <c r="L57" s="7" t="n"/>
    </row>
    <row r="58" ht="20" customHeight="1">
      <c r="A58" s="7" t="n"/>
      <c r="B58" s="7" t="n"/>
      <c r="C58" s="7" t="n"/>
      <c r="D58" s="7" t="n"/>
      <c r="E58" s="7" t="n"/>
      <c r="F58" s="7" t="n"/>
      <c r="G58" s="7" t="n"/>
      <c r="H58" s="7" t="n"/>
      <c r="I58" s="7" t="n"/>
      <c r="J58" s="7" t="n"/>
      <c r="K58" s="7" t="n"/>
      <c r="L58" s="7" t="n"/>
    </row>
    <row r="59" ht="20" customHeight="1">
      <c r="A59" s="7" t="n"/>
      <c r="B59" s="7" t="n"/>
      <c r="C59" s="7" t="n"/>
      <c r="D59" s="7" t="n"/>
      <c r="E59" s="7" t="n"/>
      <c r="F59" s="7" t="n"/>
      <c r="G59" s="7" t="n"/>
      <c r="H59" s="7" t="n"/>
      <c r="I59" s="7" t="n"/>
      <c r="J59" s="7" t="n"/>
      <c r="K59" s="7" t="n"/>
      <c r="L59" s="7" t="n"/>
    </row>
    <row r="60" ht="20" customHeight="1">
      <c r="A60" s="7" t="n"/>
      <c r="B60" s="7" t="n"/>
      <c r="C60" s="7" t="n"/>
      <c r="D60" s="7" t="n"/>
      <c r="E60" s="7" t="n"/>
      <c r="F60" s="7" t="n"/>
      <c r="G60" s="7" t="n"/>
      <c r="H60" s="7" t="n"/>
      <c r="I60" s="7" t="n"/>
      <c r="J60" s="7" t="n"/>
      <c r="K60" s="7" t="n"/>
      <c r="L60" s="7" t="n"/>
    </row>
    <row r="61" ht="22" customHeight="1">
      <c r="A61" s="20" t="inlineStr">
        <is>
          <t>위치 · 내용</t>
        </is>
      </c>
      <c r="B61" s="7" t="n"/>
      <c r="C61" s="92" t="inlineStr">
        <is>
          <t>5호지</t>
        </is>
      </c>
      <c r="D61" s="7" t="n"/>
      <c r="E61" s="7" t="n"/>
      <c r="F61" s="7" t="n"/>
      <c r="G61" s="7" t="n"/>
      <c r="H61" s="7" t="n"/>
      <c r="I61" s="20" t="inlineStr">
        <is>
          <t>촬 영 일</t>
        </is>
      </c>
      <c r="J61" s="7" t="n"/>
      <c r="K61" s="91" t="n"/>
      <c r="L61" s="7" t="n"/>
    </row>
    <row r="62" ht="6" customHeight="1"/>
    <row r="63" ht="20" customHeight="1">
      <c r="A63" s="133" t="inlineStr">
        <is>
          <t>(사진)</t>
        </is>
      </c>
      <c r="B63" s="7" t="n"/>
      <c r="C63" s="7" t="n"/>
      <c r="D63" s="7" t="n"/>
      <c r="E63" s="7" t="n"/>
      <c r="F63" s="7" t="n"/>
      <c r="G63" s="7" t="n"/>
      <c r="H63" s="7" t="n"/>
      <c r="I63" s="7" t="n"/>
      <c r="J63" s="7" t="n"/>
      <c r="K63" s="7" t="n"/>
      <c r="L63" s="7" t="n"/>
    </row>
    <row r="64" ht="20" customHeight="1">
      <c r="A64" s="7" t="n"/>
      <c r="B64" s="7" t="n"/>
      <c r="C64" s="7" t="n"/>
      <c r="D64" s="7" t="n"/>
      <c r="E64" s="7" t="n"/>
      <c r="F64" s="7" t="n"/>
      <c r="G64" s="7" t="n"/>
      <c r="H64" s="7" t="n"/>
      <c r="I64" s="7" t="n"/>
      <c r="J64" s="7" t="n"/>
      <c r="K64" s="7" t="n"/>
      <c r="L64" s="7" t="n"/>
    </row>
    <row r="65" ht="20" customHeight="1">
      <c r="A65" s="7" t="n"/>
      <c r="B65" s="7" t="n"/>
      <c r="C65" s="7" t="n"/>
      <c r="D65" s="7" t="n"/>
      <c r="E65" s="7" t="n"/>
      <c r="F65" s="7" t="n"/>
      <c r="G65" s="7" t="n"/>
      <c r="H65" s="7" t="n"/>
      <c r="I65" s="7" t="n"/>
      <c r="J65" s="7" t="n"/>
      <c r="K65" s="7" t="n"/>
      <c r="L65" s="7" t="n"/>
    </row>
    <row r="66" ht="20" customHeight="1">
      <c r="A66" s="7" t="n"/>
      <c r="B66" s="7" t="n"/>
      <c r="C66" s="7" t="n"/>
      <c r="D66" s="7" t="n"/>
      <c r="E66" s="7" t="n"/>
      <c r="F66" s="7" t="n"/>
      <c r="G66" s="7" t="n"/>
      <c r="H66" s="7" t="n"/>
      <c r="I66" s="7" t="n"/>
      <c r="J66" s="7" t="n"/>
      <c r="K66" s="7" t="n"/>
      <c r="L66" s="7" t="n"/>
    </row>
    <row r="67" ht="20" customHeight="1">
      <c r="A67" s="7" t="n"/>
      <c r="B67" s="7" t="n"/>
      <c r="C67" s="7" t="n"/>
      <c r="D67" s="7" t="n"/>
      <c r="E67" s="7" t="n"/>
      <c r="F67" s="7" t="n"/>
      <c r="G67" s="7" t="n"/>
      <c r="H67" s="7" t="n"/>
      <c r="I67" s="7" t="n"/>
      <c r="J67" s="7" t="n"/>
      <c r="K67" s="7" t="n"/>
      <c r="L67" s="7" t="n"/>
    </row>
    <row r="68" ht="20" customHeight="1">
      <c r="A68" s="7" t="n"/>
      <c r="B68" s="7" t="n"/>
      <c r="C68" s="7" t="n"/>
      <c r="D68" s="7" t="n"/>
      <c r="E68" s="7" t="n"/>
      <c r="F68" s="7" t="n"/>
      <c r="G68" s="7" t="n"/>
      <c r="H68" s="7" t="n"/>
      <c r="I68" s="7" t="n"/>
      <c r="J68" s="7" t="n"/>
      <c r="K68" s="7" t="n"/>
      <c r="L68" s="7" t="n"/>
    </row>
    <row r="69" ht="20" customHeight="1">
      <c r="A69" s="7" t="n"/>
      <c r="B69" s="7" t="n"/>
      <c r="C69" s="7" t="n"/>
      <c r="D69" s="7" t="n"/>
      <c r="E69" s="7" t="n"/>
      <c r="F69" s="7" t="n"/>
      <c r="G69" s="7" t="n"/>
      <c r="H69" s="7" t="n"/>
      <c r="I69" s="7" t="n"/>
      <c r="J69" s="7" t="n"/>
      <c r="K69" s="7" t="n"/>
      <c r="L69" s="7" t="n"/>
    </row>
    <row r="70" ht="20" customHeight="1">
      <c r="A70" s="7" t="n"/>
      <c r="B70" s="7" t="n"/>
      <c r="C70" s="7" t="n"/>
      <c r="D70" s="7" t="n"/>
      <c r="E70" s="7" t="n"/>
      <c r="F70" s="7" t="n"/>
      <c r="G70" s="7" t="n"/>
      <c r="H70" s="7" t="n"/>
      <c r="I70" s="7" t="n"/>
      <c r="J70" s="7" t="n"/>
      <c r="K70" s="7" t="n"/>
      <c r="L70" s="7" t="n"/>
    </row>
    <row r="71" ht="20" customHeight="1">
      <c r="A71" s="7" t="n"/>
      <c r="B71" s="7" t="n"/>
      <c r="C71" s="7" t="n"/>
      <c r="D71" s="7" t="n"/>
      <c r="E71" s="7" t="n"/>
      <c r="F71" s="7" t="n"/>
      <c r="G71" s="7" t="n"/>
      <c r="H71" s="7" t="n"/>
      <c r="I71" s="7" t="n"/>
      <c r="J71" s="7" t="n"/>
      <c r="K71" s="7" t="n"/>
      <c r="L71" s="7" t="n"/>
    </row>
    <row r="72" ht="22" customHeight="1">
      <c r="A72" s="20" t="inlineStr">
        <is>
          <t>위치 · 내용</t>
        </is>
      </c>
      <c r="B72" s="7" t="n"/>
      <c r="C72" s="92" t="inlineStr">
        <is>
          <t>6호지</t>
        </is>
      </c>
      <c r="D72" s="7" t="n"/>
      <c r="E72" s="7" t="n"/>
      <c r="F72" s="7" t="n"/>
      <c r="G72" s="7" t="n"/>
      <c r="H72" s="7" t="n"/>
      <c r="I72" s="20" t="inlineStr">
        <is>
          <t>촬 영 일</t>
        </is>
      </c>
      <c r="J72" s="7" t="n"/>
      <c r="K72" s="91" t="n"/>
      <c r="L72" s="7" t="n"/>
    </row>
    <row r="73" ht="6" customHeight="1"/>
    <row r="75" ht="19.5" customHeight="1">
      <c r="A75" s="18" t="inlineStr">
        <is>
          <t>사진은 회색 칸 위에 붙여 넣으세요. 원본의 현장 사진은 옮기지 않았습니다.</t>
        </is>
      </c>
    </row>
  </sheetData>
  <mergeCells count="43">
    <mergeCell ref="C25:H25"/>
    <mergeCell ref="K25:L25"/>
    <mergeCell ref="C50:H50"/>
    <mergeCell ref="C39:L39"/>
    <mergeCell ref="A75:L75"/>
    <mergeCell ref="A36:B36"/>
    <mergeCell ref="I36:J36"/>
    <mergeCell ref="I61:J61"/>
    <mergeCell ref="K36:L36"/>
    <mergeCell ref="A61:B61"/>
    <mergeCell ref="A2:L2"/>
    <mergeCell ref="C36:H36"/>
    <mergeCell ref="A25:B25"/>
    <mergeCell ref="A16:L24"/>
    <mergeCell ref="I25:J25"/>
    <mergeCell ref="C3:L3"/>
    <mergeCell ref="K50:L50"/>
    <mergeCell ref="I72:J72"/>
    <mergeCell ref="C61:H61"/>
    <mergeCell ref="K72:L72"/>
    <mergeCell ref="A3:B3"/>
    <mergeCell ref="A27:L35"/>
    <mergeCell ref="A50:B50"/>
    <mergeCell ref="A41:L49"/>
    <mergeCell ref="G1:L1"/>
    <mergeCell ref="A38:L38"/>
    <mergeCell ref="C72:H72"/>
    <mergeCell ref="C4:L4"/>
    <mergeCell ref="A14:B14"/>
    <mergeCell ref="A5:L13"/>
    <mergeCell ref="I14:J14"/>
    <mergeCell ref="K61:L61"/>
    <mergeCell ref="K14:L14"/>
    <mergeCell ref="A4:B4"/>
    <mergeCell ref="A72:B72"/>
    <mergeCell ref="C14:H14"/>
    <mergeCell ref="C40:L40"/>
    <mergeCell ref="A1:F1"/>
    <mergeCell ref="A63:L71"/>
    <mergeCell ref="I50:J50"/>
    <mergeCell ref="A40:B40"/>
    <mergeCell ref="A52:L60"/>
    <mergeCell ref="A39:B39"/>
  </mergeCells>
  <printOptions horizontalCentered="1"/>
  <pageMargins left="0.6" right="0.6" top="0.55" bottom="0.55" header="0.2" footer="0.2"/>
  <pageSetup orientation="portrait" paperSize="9" fitToHeight="0" fitToWidth="1"/>
  <rowBreaks count="1" manualBreakCount="1">
    <brk id="37" min="0" max="16383" man="1"/>
  </rowBreaks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L33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무료 건설 서식</t>
        </is>
      </c>
      <c r="G1" s="2" t="inlineStr">
        <is>
          <t xml:space="preserve">← 이 1행을 지우고 쓰셔도 됩니다  </t>
        </is>
      </c>
    </row>
    <row r="2" ht="15" customHeight="1">
      <c r="A2" s="134" t="inlineStr">
        <is>
          <t>■ 산림기술 진흥 및 관리에 관한 법률 시행규칙 [별지 제30호서식]</t>
        </is>
      </c>
    </row>
    <row r="3" ht="36" customHeight="1">
      <c r="A3" s="3" t="inlineStr">
        <is>
          <t>현장 배치 확인표</t>
        </is>
      </c>
    </row>
    <row r="4" ht="15" customHeight="1">
      <c r="A4" s="134" t="inlineStr">
        <is>
          <t>※ 바탕색이 있는 난은 신청인이 적지 않습니다.</t>
        </is>
      </c>
    </row>
    <row r="5" ht="24" customHeight="1">
      <c r="A5" s="12" t="inlineStr">
        <is>
          <t>접수번호</t>
        </is>
      </c>
      <c r="B5" s="7" t="n"/>
      <c r="C5" s="7" t="n"/>
      <c r="D5" s="12" t="inlineStr">
        <is>
          <t>접수일시</t>
        </is>
      </c>
      <c r="E5" s="7" t="n"/>
      <c r="F5" s="7" t="n"/>
      <c r="G5" s="12" t="inlineStr">
        <is>
          <t>발급일</t>
        </is>
      </c>
      <c r="H5" s="7" t="n"/>
      <c r="I5" s="7" t="n"/>
      <c r="J5" s="12" t="inlineStr">
        <is>
          <t>처리기간  즉시</t>
        </is>
      </c>
      <c r="K5" s="7" t="n"/>
      <c r="L5" s="7" t="n"/>
    </row>
    <row r="6" ht="28" customHeight="1">
      <c r="A6" s="26" t="inlineStr">
        <is>
          <t>신 청 인</t>
        </is>
      </c>
      <c r="B6" s="7" t="n"/>
      <c r="C6" s="6" t="inlineStr">
        <is>
          <t>성    명</t>
        </is>
      </c>
      <c r="D6" s="7" t="n"/>
      <c r="E6" s="21">
        <f>IF('기록지'!D26="","",'기록지'!D26)</f>
        <v/>
      </c>
      <c r="F6" s="7" t="n"/>
      <c r="G6" s="7" t="n"/>
      <c r="H6" s="6" t="inlineStr">
        <is>
          <t>생년월일</t>
        </is>
      </c>
      <c r="I6" s="7" t="n"/>
      <c r="J6" s="135">
        <f>IF(N('기록지'!J26)=0,"",'기록지'!J26)</f>
        <v/>
      </c>
      <c r="K6" s="7" t="n"/>
      <c r="L6" s="7" t="n"/>
    </row>
    <row r="7" ht="30" customHeight="1">
      <c r="A7" s="7" t="n"/>
      <c r="B7" s="7" t="n"/>
      <c r="C7" s="15" t="inlineStr">
        <is>
          <t>기술자격 종류
및 등급</t>
        </is>
      </c>
      <c r="D7" s="7" t="n"/>
      <c r="E7" s="21">
        <f>IF('기록지'!D27="","",'기록지'!D27)</f>
        <v/>
      </c>
      <c r="F7" s="7" t="n"/>
      <c r="G7" s="7" t="n"/>
      <c r="H7" s="6" t="inlineStr">
        <is>
          <t>자격번호</t>
        </is>
      </c>
      <c r="I7" s="7" t="n"/>
      <c r="J7" s="21">
        <f>IF('기록지'!J27="","",'기록지'!J27)</f>
        <v/>
      </c>
      <c r="K7" s="7" t="n"/>
      <c r="L7" s="7" t="n"/>
    </row>
    <row r="8" ht="28" customHeight="1">
      <c r="A8" s="7" t="n"/>
      <c r="B8" s="7" t="n"/>
      <c r="C8" s="6" t="inlineStr">
        <is>
          <t>주    소</t>
        </is>
      </c>
      <c r="D8" s="7" t="n"/>
      <c r="E8" s="22">
        <f>IF('기록지'!D28="","",'기록지'!D28)</f>
        <v/>
      </c>
      <c r="F8" s="7" t="n"/>
      <c r="G8" s="7" t="n"/>
      <c r="H8" s="7" t="n"/>
      <c r="I8" s="7" t="n"/>
      <c r="J8" s="7" t="n"/>
      <c r="K8" s="7" t="n"/>
      <c r="L8" s="7" t="n"/>
    </row>
    <row r="9" ht="30" customHeight="1">
      <c r="A9" s="26" t="inlineStr">
        <is>
          <t>소속업체</t>
        </is>
      </c>
      <c r="B9" s="7" t="n"/>
      <c r="C9" s="15" t="inlineStr">
        <is>
          <t>상호 또는
법인명</t>
        </is>
      </c>
      <c r="D9" s="7" t="n"/>
      <c r="E9" s="21">
        <f>IF('기록지'!D7="","",'기록지'!D7)</f>
        <v/>
      </c>
      <c r="F9" s="7" t="n"/>
      <c r="G9" s="7" t="n"/>
      <c r="H9" s="6" t="inlineStr">
        <is>
          <t>대 표 자</t>
        </is>
      </c>
      <c r="I9" s="7" t="n"/>
      <c r="J9" s="21">
        <f>IF('기록지'!J7="","",'기록지'!J7)</f>
        <v/>
      </c>
      <c r="K9" s="7" t="n"/>
      <c r="L9" s="7" t="n"/>
    </row>
    <row r="10" ht="28" customHeight="1">
      <c r="A10" s="7" t="n"/>
      <c r="B10" s="7" t="n"/>
      <c r="C10" s="6" t="inlineStr">
        <is>
          <t>등록업종</t>
        </is>
      </c>
      <c r="D10" s="7" t="n"/>
      <c r="E10" s="136">
        <f>IF('기록지'!D10="","",'기록지'!D10)</f>
        <v/>
      </c>
      <c r="F10" s="7" t="n"/>
      <c r="G10" s="7" t="n"/>
      <c r="H10" s="6" t="inlineStr">
        <is>
          <t>등록번호</t>
        </is>
      </c>
      <c r="I10" s="7" t="n"/>
      <c r="J10" s="21">
        <f>IF('기록지'!J10="","",'기록지'!J10)</f>
        <v/>
      </c>
      <c r="K10" s="7" t="n"/>
      <c r="L10" s="7" t="n"/>
    </row>
    <row r="11" ht="28" customHeight="1">
      <c r="A11" s="7" t="n"/>
      <c r="B11" s="7" t="n"/>
      <c r="C11" s="6" t="inlineStr">
        <is>
          <t>소 재 지</t>
        </is>
      </c>
      <c r="D11" s="7" t="n"/>
      <c r="E11" s="137">
        <f>IF('기록지'!D8="","",'기록지'!D8)</f>
        <v/>
      </c>
      <c r="F11" s="7" t="n"/>
      <c r="G11" s="7" t="n"/>
      <c r="H11" s="6" t="inlineStr">
        <is>
          <t>전화번호</t>
        </is>
      </c>
      <c r="I11" s="7" t="n"/>
      <c r="J11" s="21">
        <f>IF('기록지'!J9="","",'기록지'!J9)</f>
        <v/>
      </c>
      <c r="K11" s="7" t="n"/>
      <c r="L11" s="7" t="n"/>
    </row>
    <row r="12" ht="6" customHeight="1"/>
    <row r="13" ht="20" customHeight="1">
      <c r="A13" s="26" t="inlineStr">
        <is>
          <t>배 치 기 간</t>
        </is>
      </c>
      <c r="B13" s="7" t="n"/>
      <c r="C13" s="7" t="n"/>
      <c r="D13" s="26" t="inlineStr">
        <is>
          <t>참 여 사 업 명</t>
        </is>
      </c>
      <c r="E13" s="7" t="n"/>
      <c r="F13" s="7" t="n"/>
      <c r="G13" s="121" t="inlineStr">
        <is>
          <t>직  책</t>
        </is>
      </c>
      <c r="H13" s="138" t="inlineStr">
        <is>
          <t>발주자명</t>
        </is>
      </c>
      <c r="I13" s="7" t="n"/>
      <c r="J13" s="26" t="inlineStr">
        <is>
          <t>확    인</t>
        </is>
      </c>
      <c r="K13" s="7" t="n"/>
      <c r="L13" s="7" t="n"/>
    </row>
    <row r="14" ht="18" customHeight="1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15" t="inlineStr">
        <is>
          <t>연월일</t>
        </is>
      </c>
      <c r="K14" s="15" t="inlineStr">
        <is>
          <t>(발주청)</t>
        </is>
      </c>
      <c r="L14" s="7" t="n"/>
    </row>
    <row r="15" ht="40" customHeight="1">
      <c r="A15" s="136">
        <f>IF(OR(N('기록지'!D19)=0,N('기록지'!J19)=0),"",YEAR('기록지'!D19)&amp;". "&amp;MONTH('기록지'!D19)&amp;". "&amp;DAY('기록지'!D19)&amp;". ~"&amp;CHAR(10)&amp;YEAR('기록지'!J19)&amp;". "&amp;MONTH('기록지'!J19)&amp;". "&amp;DAY('기록지'!J19)&amp;".")</f>
        <v/>
      </c>
      <c r="B15" s="7" t="n"/>
      <c r="C15" s="7" t="n"/>
      <c r="D15" s="139">
        <f>IF('기록지'!D12="","",'기록지'!D12)</f>
        <v/>
      </c>
      <c r="E15" s="7" t="n"/>
      <c r="F15" s="7" t="n"/>
      <c r="G15" s="28" t="n"/>
      <c r="H15" s="136">
        <f>IF('기록지'!D13="","",'기록지'!D13)</f>
        <v/>
      </c>
      <c r="I15" s="7" t="n"/>
      <c r="J15" s="20" t="inlineStr"/>
      <c r="K15" s="20" t="inlineStr"/>
      <c r="L15" s="7" t="n"/>
    </row>
    <row r="16" ht="32" customHeight="1">
      <c r="A16" s="29" t="n"/>
      <c r="B16" s="7" t="n"/>
      <c r="C16" s="7" t="n"/>
      <c r="D16" s="106" t="n"/>
      <c r="E16" s="7" t="n"/>
      <c r="F16" s="7" t="n"/>
      <c r="G16" s="28" t="n"/>
      <c r="H16" s="29" t="n"/>
      <c r="I16" s="7" t="n"/>
      <c r="J16" s="20" t="inlineStr"/>
      <c r="K16" s="20" t="inlineStr"/>
      <c r="L16" s="7" t="n"/>
    </row>
    <row r="17" ht="32" customHeight="1">
      <c r="A17" s="29" t="n"/>
      <c r="B17" s="7" t="n"/>
      <c r="C17" s="7" t="n"/>
      <c r="D17" s="106" t="n"/>
      <c r="E17" s="7" t="n"/>
      <c r="F17" s="7" t="n"/>
      <c r="G17" s="28" t="n"/>
      <c r="H17" s="29" t="n"/>
      <c r="I17" s="7" t="n"/>
      <c r="J17" s="20" t="inlineStr"/>
      <c r="K17" s="20" t="inlineStr"/>
      <c r="L17" s="7" t="n"/>
    </row>
    <row r="18" ht="8" customHeight="1"/>
    <row r="19" ht="34" customHeight="1">
      <c r="A19" s="81" t="inlineStr">
        <is>
          <t xml:space="preserve">      「산림기술 진흥 및 관리에 관한 법률」 제25조제1항, 같은 법 시행령 제15조제3항 및 같은 법 시행규칙 제20조제1항에 따라 현장 배치 확인표를 제출합니다.</t>
        </is>
      </c>
    </row>
    <row r="20" ht="30" customHeight="1">
      <c r="A20" s="140">
        <f>IF(N('기록지'!G21)=0,"20        년        월        일",'기록지'!G21)</f>
        <v/>
      </c>
    </row>
    <row r="21" ht="26" customHeight="1">
      <c r="A21" s="16" t="inlineStr"/>
      <c r="E21" s="119" t="inlineStr">
        <is>
          <t>신 청 인</t>
        </is>
      </c>
      <c r="G21" s="141" t="inlineStr">
        <is>
          <t>성명</t>
        </is>
      </c>
      <c r="H21" s="41">
        <f>IF('기록지'!D26="","",'기록지'!D26)</f>
        <v/>
      </c>
      <c r="K21" s="142" t="inlineStr">
        <is>
          <t>(서명 또는 인)</t>
        </is>
      </c>
    </row>
    <row r="22" ht="24" customHeight="1">
      <c r="A22" s="16" t="inlineStr"/>
      <c r="E22" s="119" t="inlineStr">
        <is>
          <t>대 리 인</t>
        </is>
      </c>
      <c r="G22" s="141" t="inlineStr">
        <is>
          <t>성명</t>
        </is>
      </c>
      <c r="H22" s="143" t="n"/>
      <c r="J22" s="134" t="inlineStr">
        <is>
          <t>생년월일</t>
        </is>
      </c>
      <c r="K22" s="142" t="inlineStr">
        <is>
          <t>(서명 또는 인)</t>
        </is>
      </c>
    </row>
    <row r="23" ht="18" customHeight="1">
      <c r="A23" s="16" t="inlineStr"/>
      <c r="J23" s="144" t="n"/>
      <c r="K23" s="16" t="inlineStr"/>
    </row>
    <row r="24" ht="30" customHeight="1">
      <c r="A24" s="16" t="inlineStr"/>
      <c r="B24" s="120">
        <f>IF('기록지'!D6="","",'기록지'!D6)</f>
        <v/>
      </c>
      <c r="G24" s="83" t="inlineStr">
        <is>
          <t xml:space="preserve">  귀하 (발주청)</t>
        </is>
      </c>
    </row>
    <row r="25" ht="6" customHeight="1"/>
    <row r="26" ht="20" customHeight="1">
      <c r="A26" s="26" t="inlineStr">
        <is>
          <t>유 의 사 항</t>
        </is>
      </c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</row>
    <row r="27" ht="40" customHeight="1">
      <c r="A27" s="145" t="inlineStr">
        <is>
          <t>1. 신청인(본인)의 서명 또는 날인은 본인이 직접 해야 하며, 타인이 이를 위조하는 경우 「형법」 제239조에 따라 처벌받을 수 있습니다.
2. 대리인이 신청 · 수령하는 경우 실명 확인을 위해 생년월일을 적어야 합니다.</t>
        </is>
      </c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</row>
    <row r="28" ht="20" customHeight="1">
      <c r="A28" s="26" t="inlineStr">
        <is>
          <t>처 리 절 차</t>
        </is>
      </c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</row>
    <row r="29" ht="24" customHeight="1">
      <c r="A29" s="146" t="inlineStr">
        <is>
          <t>확인표 작성 · 제출</t>
        </is>
      </c>
      <c r="B29" s="7" t="n"/>
      <c r="C29" s="7" t="n"/>
      <c r="D29" s="146" t="inlineStr">
        <is>
          <t>접    수</t>
        </is>
      </c>
      <c r="E29" s="7" t="n"/>
      <c r="F29" s="7" t="n"/>
      <c r="G29" s="146" t="inlineStr">
        <is>
          <t>검토 · 확인</t>
        </is>
      </c>
      <c r="H29" s="7" t="n"/>
      <c r="I29" s="7" t="n"/>
      <c r="J29" s="146" t="inlineStr">
        <is>
          <t>확인표 수령</t>
        </is>
      </c>
      <c r="K29" s="7" t="n"/>
      <c r="L29" s="7" t="n"/>
    </row>
    <row r="30" ht="20" customHeight="1">
      <c r="A30" s="147" t="inlineStr">
        <is>
          <t>신청인</t>
        </is>
      </c>
      <c r="B30" s="7" t="n"/>
      <c r="C30" s="7" t="n"/>
      <c r="D30" s="147" t="inlineStr">
        <is>
          <t>발주청</t>
        </is>
      </c>
      <c r="E30" s="7" t="n"/>
      <c r="F30" s="7" t="n"/>
      <c r="G30" s="147" t="inlineStr">
        <is>
          <t>발주청</t>
        </is>
      </c>
      <c r="H30" s="7" t="n"/>
      <c r="I30" s="7" t="n"/>
      <c r="J30" s="147" t="inlineStr">
        <is>
          <t>신고인</t>
        </is>
      </c>
      <c r="K30" s="7" t="n"/>
      <c r="L30" s="7" t="n"/>
    </row>
    <row r="32" ht="34" customHeight="1">
      <c r="A32" s="18" t="inlineStr">
        <is>
          <t>현행 서식(2026. 8. 28. 시행)입니다. 바탕색 칸(접수번호 · 확인)은 발주청이 적습니다. 신청인 칸은 «기록지» 의 현장대리인에서 따라옵니다.</t>
        </is>
      </c>
    </row>
    <row r="33" ht="19.5" customHeight="1">
      <c r="A33" s="18" t="inlineStr">
        <is>
          <t>원본의 등록번호 · 전화번호 자리표(○○○)는 기록지 칸으로 바꿨습니다.</t>
        </is>
      </c>
    </row>
  </sheetData>
  <mergeCells count="78">
    <mergeCell ref="C6:D6"/>
    <mergeCell ref="H10:I10"/>
    <mergeCell ref="H9:I9"/>
    <mergeCell ref="J11:L11"/>
    <mergeCell ref="A26:L26"/>
    <mergeCell ref="D30:F30"/>
    <mergeCell ref="E7:G7"/>
    <mergeCell ref="D29:F29"/>
    <mergeCell ref="D13:F14"/>
    <mergeCell ref="J29:L29"/>
    <mergeCell ref="J13:L13"/>
    <mergeCell ref="H15:I15"/>
    <mergeCell ref="E22:F22"/>
    <mergeCell ref="H21:J21"/>
    <mergeCell ref="A22:D22"/>
    <mergeCell ref="K15:L15"/>
    <mergeCell ref="A9:B11"/>
    <mergeCell ref="G13:G14"/>
    <mergeCell ref="D17:F17"/>
    <mergeCell ref="A3:L3"/>
    <mergeCell ref="G30:I30"/>
    <mergeCell ref="E6:G6"/>
    <mergeCell ref="E8:L8"/>
    <mergeCell ref="K21:L21"/>
    <mergeCell ref="J7:L7"/>
    <mergeCell ref="A5:C5"/>
    <mergeCell ref="A32:L32"/>
    <mergeCell ref="A29:C29"/>
    <mergeCell ref="A4:L4"/>
    <mergeCell ref="H17:I17"/>
    <mergeCell ref="H11:I11"/>
    <mergeCell ref="D5:F5"/>
    <mergeCell ref="A15:C15"/>
    <mergeCell ref="C8:D8"/>
    <mergeCell ref="K17:L17"/>
    <mergeCell ref="J5:L5"/>
    <mergeCell ref="J30:L30"/>
    <mergeCell ref="A16:C16"/>
    <mergeCell ref="K16:L16"/>
    <mergeCell ref="J6:L6"/>
    <mergeCell ref="E10:G10"/>
    <mergeCell ref="E9:G9"/>
    <mergeCell ref="D16:F16"/>
    <mergeCell ref="A2:L2"/>
    <mergeCell ref="E11:G11"/>
    <mergeCell ref="G5:I5"/>
    <mergeCell ref="A23:I23"/>
    <mergeCell ref="G29:I29"/>
    <mergeCell ref="A20:L20"/>
    <mergeCell ref="H16:I16"/>
    <mergeCell ref="A30:C30"/>
    <mergeCell ref="H22:I22"/>
    <mergeCell ref="K23:L23"/>
    <mergeCell ref="C7:D7"/>
    <mergeCell ref="J10:L10"/>
    <mergeCell ref="A1:F1"/>
    <mergeCell ref="A21:D21"/>
    <mergeCell ref="A13:C14"/>
    <mergeCell ref="J9:L9"/>
    <mergeCell ref="A27:L27"/>
    <mergeCell ref="H13:I14"/>
    <mergeCell ref="G24:L24"/>
    <mergeCell ref="H6:I6"/>
    <mergeCell ref="C10:D10"/>
    <mergeCell ref="A33:L33"/>
    <mergeCell ref="A17:C17"/>
    <mergeCell ref="A6:B8"/>
    <mergeCell ref="C9:D9"/>
    <mergeCell ref="K22:L22"/>
    <mergeCell ref="D15:F15"/>
    <mergeCell ref="G1:L1"/>
    <mergeCell ref="A19:L19"/>
    <mergeCell ref="H7:I7"/>
    <mergeCell ref="C11:D11"/>
    <mergeCell ref="A28:L28"/>
    <mergeCell ref="K14:L14"/>
    <mergeCell ref="B24:F24"/>
    <mergeCell ref="E21:F21"/>
  </mergeCells>
  <printOptions horizontalCentered="1"/>
  <pageMargins left="0.55" right="0.55" top="0.45" bottom="0.45" header="0.2" footer="0.2"/>
  <pageSetup orientation="portrait" paperSize="9" fitToHeight="1" fitToWidth="1"/>
</worksheet>
</file>

<file path=xl/worksheets/sheet22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L33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무료 건설 서식</t>
        </is>
      </c>
      <c r="G1" s="148" t="inlineStr">
        <is>
          <t xml:space="preserve">작성 예시 (가상의 현장)  </t>
        </is>
      </c>
    </row>
    <row r="2" ht="36" customHeight="1">
      <c r="A2" s="3" t="inlineStr">
        <is>
          <t>기  록  지  (기본 입력)</t>
        </is>
      </c>
    </row>
    <row r="3" ht="18" customHeight="1">
      <c r="A3" s="4" t="inlineStr">
        <is>
          <t>여기 한 번 적으면 모음의 모든 서류에 들어갑니다. 발주처가 요구하지 않는 서류(예: 국유림은 현장인수증)는 빼고 인쇄하세요.</t>
        </is>
      </c>
    </row>
    <row r="4" ht="4" customHeight="1"/>
    <row r="5" ht="20" customHeight="1">
      <c r="A5" s="5" t="inlineStr">
        <is>
          <t>■  회    사 · 수 신</t>
        </is>
      </c>
    </row>
    <row r="6" ht="24" customHeight="1">
      <c r="A6" s="6" t="inlineStr">
        <is>
          <t>수      신</t>
        </is>
      </c>
      <c r="B6" s="7" t="n"/>
      <c r="C6" s="7" t="n"/>
      <c r="D6" s="8" t="inlineStr">
        <is>
          <t>가나군수</t>
        </is>
      </c>
      <c r="E6" s="7" t="n"/>
      <c r="F6" s="7" t="n"/>
      <c r="G6" s="7" t="n"/>
      <c r="H6" s="7" t="n"/>
      <c r="I6" s="7" t="n"/>
      <c r="J6" s="7" t="n"/>
      <c r="K6" s="7" t="n"/>
      <c r="L6" s="7" t="n"/>
    </row>
    <row r="7" ht="24" customHeight="1">
      <c r="A7" s="6" t="inlineStr">
        <is>
          <t>시 공 회 사</t>
        </is>
      </c>
      <c r="B7" s="7" t="n"/>
      <c r="C7" s="7" t="n"/>
      <c r="D7" s="8" t="inlineStr">
        <is>
          <t>예시임업(주)</t>
        </is>
      </c>
      <c r="E7" s="7" t="n"/>
      <c r="F7" s="7" t="n"/>
      <c r="G7" s="6" t="inlineStr">
        <is>
          <t>대  표  자</t>
        </is>
      </c>
      <c r="H7" s="7" t="n"/>
      <c r="I7" s="7" t="n"/>
      <c r="J7" s="8" t="inlineStr">
        <is>
          <t>김대표</t>
        </is>
      </c>
      <c r="K7" s="7" t="n"/>
      <c r="L7" s="7" t="n"/>
    </row>
    <row r="8" ht="24" customHeight="1">
      <c r="A8" s="6" t="inlineStr">
        <is>
          <t>주      소</t>
        </is>
      </c>
      <c r="B8" s="7" t="n"/>
      <c r="C8" s="7" t="n"/>
      <c r="D8" s="8" t="inlineStr">
        <is>
          <t>가나군 가나읍 가나로 10</t>
        </is>
      </c>
      <c r="E8" s="7" t="n"/>
      <c r="F8" s="7" t="n"/>
      <c r="G8" s="7" t="n"/>
      <c r="H8" s="7" t="n"/>
      <c r="I8" s="7" t="n"/>
      <c r="J8" s="7" t="n"/>
      <c r="K8" s="7" t="n"/>
      <c r="L8" s="7" t="n"/>
    </row>
    <row r="9" ht="24" customHeight="1">
      <c r="A9" s="6" t="inlineStr">
        <is>
          <t>법인등록번호</t>
        </is>
      </c>
      <c r="B9" s="7" t="n"/>
      <c r="C9" s="7" t="n"/>
      <c r="D9" s="8" t="inlineStr">
        <is>
          <t>000000-0000000</t>
        </is>
      </c>
      <c r="E9" s="7" t="n"/>
      <c r="F9" s="7" t="n"/>
      <c r="G9" s="6" t="inlineStr">
        <is>
          <t>전 화 번 호</t>
        </is>
      </c>
      <c r="H9" s="7" t="n"/>
      <c r="I9" s="7" t="n"/>
      <c r="J9" s="8" t="inlineStr">
        <is>
          <t>000-000-0000</t>
        </is>
      </c>
      <c r="K9" s="7" t="n"/>
      <c r="L9" s="7" t="n"/>
    </row>
    <row r="10" ht="24" customHeight="1">
      <c r="A10" s="6" t="inlineStr">
        <is>
          <t>등 록 업 종</t>
        </is>
      </c>
      <c r="B10" s="7" t="n"/>
      <c r="C10" s="7" t="n"/>
      <c r="D10" s="8" t="inlineStr">
        <is>
          <t>산림사업(벌채 · 조림)</t>
        </is>
      </c>
      <c r="E10" s="7" t="n"/>
      <c r="F10" s="7" t="n"/>
      <c r="G10" s="6" t="inlineStr">
        <is>
          <t>등 록 번 호</t>
        </is>
      </c>
      <c r="H10" s="7" t="n"/>
      <c r="I10" s="7" t="n"/>
      <c r="J10" s="8" t="inlineStr">
        <is>
          <t>예시-000</t>
        </is>
      </c>
      <c r="K10" s="7" t="n"/>
      <c r="L10" s="7" t="n"/>
    </row>
    <row r="11" ht="20" customHeight="1">
      <c r="A11" s="5" t="inlineStr">
        <is>
          <t>■  공    사</t>
        </is>
      </c>
    </row>
    <row r="12" ht="24" customHeight="1">
      <c r="A12" s="6" t="inlineStr">
        <is>
          <t>공  사  명</t>
        </is>
      </c>
      <c r="B12" s="7" t="n"/>
      <c r="C12" s="7" t="n"/>
      <c r="D12" s="8" t="inlineStr">
        <is>
          <t>가나지구 산림 벌채 및 예정지 정리 사업</t>
        </is>
      </c>
      <c r="E12" s="7" t="n"/>
      <c r="F12" s="7" t="n"/>
      <c r="G12" s="7" t="n"/>
      <c r="H12" s="7" t="n"/>
      <c r="I12" s="7" t="n"/>
      <c r="J12" s="7" t="n"/>
      <c r="K12" s="7" t="n"/>
      <c r="L12" s="7" t="n"/>
    </row>
    <row r="13" ht="24" customHeight="1">
      <c r="A13" s="6" t="inlineStr">
        <is>
          <t>발  주  처</t>
        </is>
      </c>
      <c r="B13" s="7" t="n"/>
      <c r="C13" s="7" t="n"/>
      <c r="D13" s="8" t="inlineStr">
        <is>
          <t>가나군</t>
        </is>
      </c>
      <c r="E13" s="7" t="n"/>
      <c r="F13" s="7" t="n"/>
      <c r="G13" s="6" t="inlineStr">
        <is>
          <t>공 사 수 량</t>
        </is>
      </c>
      <c r="H13" s="7" t="n"/>
      <c r="I13" s="7" t="n"/>
      <c r="J13" s="8" t="inlineStr">
        <is>
          <t>12.5ha</t>
        </is>
      </c>
      <c r="K13" s="7" t="n"/>
      <c r="L13" s="7" t="n"/>
    </row>
    <row r="14" ht="24" customHeight="1">
      <c r="A14" s="6" t="inlineStr">
        <is>
          <t>공 사 장 소</t>
        </is>
      </c>
      <c r="B14" s="7" t="n"/>
      <c r="C14" s="7" t="n"/>
      <c r="D14" s="8" t="inlineStr">
        <is>
          <t>가나군 가나면 가나리 산 1-1 일원</t>
        </is>
      </c>
      <c r="E14" s="7" t="n"/>
      <c r="F14" s="7" t="n"/>
      <c r="G14" s="7" t="n"/>
      <c r="H14" s="7" t="n"/>
      <c r="I14" s="7" t="n"/>
      <c r="J14" s="7" t="n"/>
      <c r="K14" s="7" t="n"/>
      <c r="L14" s="7" t="n"/>
    </row>
    <row r="15" ht="24" customHeight="1">
      <c r="A15" s="6" t="inlineStr">
        <is>
          <t>도 급 금 액</t>
        </is>
      </c>
      <c r="B15" s="7" t="n"/>
      <c r="C15" s="7" t="n"/>
      <c r="D15" s="9" t="n">
        <v>318000000</v>
      </c>
      <c r="E15" s="7" t="n"/>
      <c r="F15" s="7" t="n"/>
      <c r="G15" s="6" t="inlineStr">
        <is>
          <t>관 급 금 액</t>
        </is>
      </c>
      <c r="H15" s="7" t="n"/>
      <c r="I15" s="7" t="n"/>
      <c r="J15" s="9" t="n"/>
      <c r="K15" s="7" t="n"/>
      <c r="L15" s="7" t="n"/>
    </row>
    <row r="16" ht="24" customHeight="1">
      <c r="A16" s="10" t="inlineStr">
        <is>
          <t>합      계</t>
        </is>
      </c>
      <c r="B16" s="7" t="n"/>
      <c r="C16" s="7" t="n"/>
      <c r="D16" s="11">
        <f>IF(N(D15)+N(J15)=0,"",N(D15)+N(J15))</f>
        <v/>
      </c>
      <c r="E16" s="7" t="n"/>
      <c r="F16" s="7" t="n"/>
      <c r="G16" s="6" t="inlineStr">
        <is>
          <t>변 경 금 액</t>
        </is>
      </c>
      <c r="H16" s="7" t="n"/>
      <c r="I16" s="7" t="n"/>
      <c r="J16" s="9" t="n"/>
      <c r="K16" s="7" t="n"/>
      <c r="L16" s="7" t="n"/>
    </row>
    <row r="17" ht="24" customHeight="1">
      <c r="A17" s="12" t="inlineStr">
        <is>
          <t>안전관리비(계상)</t>
        </is>
      </c>
      <c r="B17" s="7" t="n"/>
      <c r="C17" s="7" t="n"/>
      <c r="D17" s="9" t="n">
        <v>5600000</v>
      </c>
      <c r="E17" s="7" t="n"/>
      <c r="F17" s="7" t="n"/>
      <c r="G17" s="12" t="inlineStr">
        <is>
          <t>환경보전비(계상)</t>
        </is>
      </c>
      <c r="H17" s="7" t="n"/>
      <c r="I17" s="7" t="n"/>
      <c r="J17" s="9" t="n">
        <v>2000000</v>
      </c>
      <c r="K17" s="7" t="n"/>
      <c r="L17" s="7" t="n"/>
    </row>
    <row r="18" ht="24" customHeight="1">
      <c r="A18" s="6" t="inlineStr">
        <is>
          <t>계 약 일</t>
        </is>
      </c>
      <c r="B18" s="7" t="n"/>
      <c r="C18" s="7" t="n"/>
      <c r="D18" s="13" t="n">
        <v>46083</v>
      </c>
      <c r="E18" s="7" t="n"/>
      <c r="F18" s="7" t="n"/>
      <c r="G18" s="6" t="inlineStr">
        <is>
          <t>변경계약일</t>
        </is>
      </c>
      <c r="H18" s="7" t="n"/>
      <c r="I18" s="7" t="n"/>
      <c r="J18" s="13" t="n"/>
      <c r="K18" s="7" t="n"/>
      <c r="L18" s="7" t="n"/>
    </row>
    <row r="19" ht="24" customHeight="1">
      <c r="A19" s="6" t="inlineStr">
        <is>
          <t>착 공 일</t>
        </is>
      </c>
      <c r="B19" s="7" t="n"/>
      <c r="C19" s="7" t="n"/>
      <c r="D19" s="13" t="n">
        <v>46087</v>
      </c>
      <c r="E19" s="7" t="n"/>
      <c r="F19" s="7" t="n"/>
      <c r="G19" s="6" t="inlineStr">
        <is>
          <t>준 공 일</t>
        </is>
      </c>
      <c r="H19" s="7" t="n"/>
      <c r="I19" s="7" t="n"/>
      <c r="J19" s="13" t="n">
        <v>46142</v>
      </c>
      <c r="K19" s="7" t="n"/>
      <c r="L19" s="7" t="n"/>
    </row>
    <row r="20" ht="28" customHeight="1">
      <c r="A20" s="6" t="inlineStr">
        <is>
          <t>공 사 일 수</t>
        </is>
      </c>
      <c r="B20" s="7" t="n"/>
      <c r="C20" s="7" t="n"/>
      <c r="D20" s="14">
        <f>IF(OR(N(D19)=0,N(J19)=0),"",IF(J19&lt;D19,"⚠ 준공일 확인",J19-D19+1))</f>
        <v/>
      </c>
      <c r="E20" s="7" t="n"/>
      <c r="F20" s="7" t="n"/>
      <c r="G20" s="15" t="inlineStr">
        <is>
          <t>작성일자
(비우면 착공일)</t>
        </is>
      </c>
      <c r="H20" s="7" t="n"/>
      <c r="I20" s="7" t="n"/>
      <c r="J20" s="13" t="n"/>
      <c r="K20" s="7" t="n"/>
      <c r="L20" s="7" t="n"/>
    </row>
    <row r="21" ht="15" customHeight="1">
      <c r="A21" s="16" t="inlineStr"/>
      <c r="G21" s="17">
        <f>IF(N(J20)&gt;0,J20,IF(N(D19)&gt;0,D19,""))</f>
        <v/>
      </c>
    </row>
    <row r="22" ht="20" customHeight="1">
      <c r="A22" s="5" t="inlineStr">
        <is>
          <t>■  감 독 · 감 리</t>
        </is>
      </c>
    </row>
    <row r="23" ht="24" customHeight="1">
      <c r="A23" s="6" t="inlineStr">
        <is>
          <t>공사감독 직급</t>
        </is>
      </c>
      <c r="B23" s="7" t="n"/>
      <c r="C23" s="7" t="n"/>
      <c r="D23" s="8" t="inlineStr">
        <is>
          <t>주무관</t>
        </is>
      </c>
      <c r="E23" s="7" t="n"/>
      <c r="F23" s="7" t="n"/>
      <c r="G23" s="6" t="inlineStr">
        <is>
          <t>공사감독 성명</t>
        </is>
      </c>
      <c r="H23" s="7" t="n"/>
      <c r="I23" s="7" t="n"/>
      <c r="J23" s="8" t="inlineStr">
        <is>
          <t>이감독</t>
        </is>
      </c>
      <c r="K23" s="7" t="n"/>
      <c r="L23" s="7" t="n"/>
    </row>
    <row r="24" ht="24" customHeight="1">
      <c r="A24" s="6" t="inlineStr">
        <is>
          <t>공사감리업체</t>
        </is>
      </c>
      <c r="B24" s="7" t="n"/>
      <c r="C24" s="7" t="n"/>
      <c r="D24" s="8" t="n"/>
      <c r="E24" s="7" t="n"/>
      <c r="F24" s="7" t="n"/>
      <c r="G24" s="6" t="inlineStr">
        <is>
          <t>감리원 성명</t>
        </is>
      </c>
      <c r="H24" s="7" t="n"/>
      <c r="I24" s="7" t="n"/>
      <c r="J24" s="8" t="n"/>
      <c r="K24" s="7" t="n"/>
      <c r="L24" s="7" t="n"/>
    </row>
    <row r="25" ht="20" customHeight="1">
      <c r="A25" s="5" t="inlineStr">
        <is>
          <t>■  기 술 자 · 관 리 자</t>
        </is>
      </c>
    </row>
    <row r="26" ht="24" customHeight="1">
      <c r="A26" s="6" t="inlineStr">
        <is>
          <t>현장대리인 성명</t>
        </is>
      </c>
      <c r="B26" s="7" t="n"/>
      <c r="C26" s="7" t="n"/>
      <c r="D26" s="8" t="inlineStr">
        <is>
          <t>홍길동</t>
        </is>
      </c>
      <c r="E26" s="7" t="n"/>
      <c r="F26" s="7" t="n"/>
      <c r="G26" s="6" t="inlineStr">
        <is>
          <t>생 년 월 일</t>
        </is>
      </c>
      <c r="H26" s="7" t="n"/>
      <c r="I26" s="7" t="n"/>
      <c r="J26" s="13" t="n">
        <v>29351</v>
      </c>
      <c r="K26" s="7" t="n"/>
      <c r="L26" s="7" t="n"/>
    </row>
    <row r="27" ht="24" customHeight="1">
      <c r="A27" s="6" t="inlineStr">
        <is>
          <t>자격 구분(등급)</t>
        </is>
      </c>
      <c r="B27" s="7" t="n"/>
      <c r="C27" s="7" t="n"/>
      <c r="D27" s="8" t="inlineStr">
        <is>
          <t>산림기사</t>
        </is>
      </c>
      <c r="E27" s="7" t="n"/>
      <c r="F27" s="7" t="n"/>
      <c r="G27" s="6" t="inlineStr">
        <is>
          <t>자 격 번 호</t>
        </is>
      </c>
      <c r="H27" s="7" t="n"/>
      <c r="I27" s="7" t="n"/>
      <c r="J27" s="8" t="inlineStr">
        <is>
          <t>예시-0001</t>
        </is>
      </c>
      <c r="K27" s="7" t="n"/>
      <c r="L27" s="7" t="n"/>
    </row>
    <row r="28" ht="24" customHeight="1">
      <c r="A28" s="6" t="inlineStr">
        <is>
          <t>현장대리인 주소</t>
        </is>
      </c>
      <c r="B28" s="7" t="n"/>
      <c r="C28" s="7" t="n"/>
      <c r="D28" s="8" t="inlineStr">
        <is>
          <t>가나군 가나읍 가나로 1</t>
        </is>
      </c>
      <c r="E28" s="7" t="n"/>
      <c r="F28" s="7" t="n"/>
      <c r="G28" s="7" t="n"/>
      <c r="H28" s="7" t="n"/>
      <c r="I28" s="7" t="n"/>
      <c r="J28" s="7" t="n"/>
      <c r="K28" s="7" t="n"/>
      <c r="L28" s="7" t="n"/>
    </row>
    <row r="29" ht="24" customHeight="1">
      <c r="A29" s="6" t="inlineStr">
        <is>
          <t>안전관리자</t>
        </is>
      </c>
      <c r="B29" s="7" t="n"/>
      <c r="C29" s="7" t="n"/>
      <c r="D29" s="8" t="inlineStr">
        <is>
          <t>박안전</t>
        </is>
      </c>
      <c r="E29" s="7" t="n"/>
      <c r="F29" s="7" t="n"/>
      <c r="G29" s="6" t="inlineStr">
        <is>
          <t>환경관리자</t>
        </is>
      </c>
      <c r="H29" s="7" t="n"/>
      <c r="I29" s="7" t="n"/>
      <c r="J29" s="8" t="inlineStr">
        <is>
          <t>이환경</t>
        </is>
      </c>
      <c r="K29" s="7" t="n"/>
      <c r="L29" s="7" t="n"/>
    </row>
    <row r="30" ht="24" customHeight="1">
      <c r="A30" s="6" t="inlineStr">
        <is>
          <t>품질관리자</t>
        </is>
      </c>
      <c r="B30" s="7" t="n"/>
      <c r="C30" s="7" t="n"/>
      <c r="D30" s="8" t="inlineStr">
        <is>
          <t>김철수</t>
        </is>
      </c>
      <c r="E30" s="7" t="n"/>
      <c r="F30" s="7" t="n"/>
      <c r="G30" s="6" t="inlineStr">
        <is>
          <t>관리감독자</t>
        </is>
      </c>
      <c r="H30" s="7" t="n"/>
      <c r="I30" s="7" t="n"/>
      <c r="J30" s="8" t="inlineStr">
        <is>
          <t>최반장</t>
        </is>
      </c>
      <c r="K30" s="7" t="n"/>
      <c r="L30" s="7" t="n"/>
    </row>
    <row r="31" ht="24" customHeight="1">
      <c r="A31" s="6" t="inlineStr">
        <is>
          <t>안전관리 담당자</t>
        </is>
      </c>
      <c r="B31" s="7" t="n"/>
      <c r="C31" s="7" t="n"/>
      <c r="D31" s="8" t="inlineStr">
        <is>
          <t>정담당</t>
        </is>
      </c>
      <c r="E31" s="7" t="n"/>
      <c r="F31" s="7" t="n"/>
      <c r="G31" s="7" t="n"/>
      <c r="H31" s="7" t="n"/>
      <c r="I31" s="7" t="n"/>
      <c r="J31" s="7" t="n"/>
      <c r="K31" s="7" t="n"/>
      <c r="L31" s="7" t="n"/>
    </row>
    <row r="33" ht="19.5" customHeight="1">
      <c r="A33" s="18" t="inlineStr">
        <is>
          <t>이 시트는 작성 예시입니다(가상의 사업 · 회사 · 사람 · 번호).</t>
        </is>
      </c>
    </row>
  </sheetData>
  <mergeCells count="87">
    <mergeCell ref="G13:I13"/>
    <mergeCell ref="J27:L27"/>
    <mergeCell ref="A26:C26"/>
    <mergeCell ref="G15:I15"/>
    <mergeCell ref="G24:I24"/>
    <mergeCell ref="A23:C23"/>
    <mergeCell ref="D9:F9"/>
    <mergeCell ref="G26:I26"/>
    <mergeCell ref="D30:F30"/>
    <mergeCell ref="G16:I16"/>
    <mergeCell ref="D29:F29"/>
    <mergeCell ref="D23:F23"/>
    <mergeCell ref="G9:I9"/>
    <mergeCell ref="J29:L29"/>
    <mergeCell ref="J13:L13"/>
    <mergeCell ref="A6:C6"/>
    <mergeCell ref="J15:L15"/>
    <mergeCell ref="J24:L24"/>
    <mergeCell ref="D27:F27"/>
    <mergeCell ref="D17:F17"/>
    <mergeCell ref="J26:L26"/>
    <mergeCell ref="A12:C12"/>
    <mergeCell ref="A3:L3"/>
    <mergeCell ref="G30:I30"/>
    <mergeCell ref="J7:L7"/>
    <mergeCell ref="J16:L16"/>
    <mergeCell ref="A14:C14"/>
    <mergeCell ref="A5:L5"/>
    <mergeCell ref="A29:C29"/>
    <mergeCell ref="A13:C13"/>
    <mergeCell ref="A31:C31"/>
    <mergeCell ref="A15:C15"/>
    <mergeCell ref="A24:C24"/>
    <mergeCell ref="G21:L21"/>
    <mergeCell ref="G27:I27"/>
    <mergeCell ref="G17:I17"/>
    <mergeCell ref="A7:C7"/>
    <mergeCell ref="J30:L30"/>
    <mergeCell ref="A16:C16"/>
    <mergeCell ref="G10:I10"/>
    <mergeCell ref="A25:L25"/>
    <mergeCell ref="G19:I19"/>
    <mergeCell ref="A18:C18"/>
    <mergeCell ref="D7:F7"/>
    <mergeCell ref="D16:F16"/>
    <mergeCell ref="A2:L2"/>
    <mergeCell ref="D28:L28"/>
    <mergeCell ref="D18:F18"/>
    <mergeCell ref="A22:L22"/>
    <mergeCell ref="G20:I20"/>
    <mergeCell ref="D12:L12"/>
    <mergeCell ref="G29:I29"/>
    <mergeCell ref="A20:C20"/>
    <mergeCell ref="A28:C28"/>
    <mergeCell ref="J18:L18"/>
    <mergeCell ref="D14:L14"/>
    <mergeCell ref="A30:C30"/>
    <mergeCell ref="J17:L17"/>
    <mergeCell ref="D20:F20"/>
    <mergeCell ref="J10:L10"/>
    <mergeCell ref="J19:L19"/>
    <mergeCell ref="A1:F1"/>
    <mergeCell ref="G23:I23"/>
    <mergeCell ref="J9:L9"/>
    <mergeCell ref="G7:I7"/>
    <mergeCell ref="D13:F13"/>
    <mergeCell ref="G18:I18"/>
    <mergeCell ref="A27:C27"/>
    <mergeCell ref="J20:L20"/>
    <mergeCell ref="A21:F21"/>
    <mergeCell ref="A33:L33"/>
    <mergeCell ref="A8:C8"/>
    <mergeCell ref="A17:C17"/>
    <mergeCell ref="D8:L8"/>
    <mergeCell ref="D15:F15"/>
    <mergeCell ref="D24:F24"/>
    <mergeCell ref="A10:C10"/>
    <mergeCell ref="G1:L1"/>
    <mergeCell ref="A19:C19"/>
    <mergeCell ref="J23:L23"/>
    <mergeCell ref="A9:C9"/>
    <mergeCell ref="D26:F26"/>
    <mergeCell ref="D10:F10"/>
    <mergeCell ref="D19:F19"/>
    <mergeCell ref="A11:L11"/>
    <mergeCell ref="D31:L31"/>
    <mergeCell ref="D6:L6"/>
  </mergeCells>
  <printOptions horizontalCentered="1"/>
  <pageMargins left="0.6" right="0.6" top="0.55" bottom="0.55" header="0.2" footer="0.2"/>
  <pageSetup orientation="portrait" paperSize="9" fitToHeight="1" fitToWidth="1"/>
</worksheet>
</file>

<file path=xl/worksheets/sheet23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L32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무료 건설 서식</t>
        </is>
      </c>
      <c r="G1" s="148" t="inlineStr">
        <is>
          <t xml:space="preserve">작성 예시 (가상의 현장)  </t>
        </is>
      </c>
    </row>
    <row r="2" ht="46" customHeight="1">
      <c r="A2" s="19" t="inlineStr">
        <is>
          <t>현  장  인  수  증</t>
        </is>
      </c>
    </row>
    <row r="3" ht="8" customHeight="1"/>
    <row r="4" ht="28" customHeight="1">
      <c r="A4" s="20" t="inlineStr">
        <is>
          <t>성      명</t>
        </is>
      </c>
      <c r="B4" s="7" t="n"/>
      <c r="C4" s="21">
        <f>IF('예시-기록지'!J7="","",'예시-기록지'!J7)</f>
        <v/>
      </c>
      <c r="D4" s="7" t="n"/>
      <c r="E4" s="7" t="n"/>
      <c r="F4" s="7" t="n"/>
      <c r="G4" s="12" t="inlineStr">
        <is>
          <t>법인등록번호</t>
        </is>
      </c>
      <c r="H4" s="7" t="n"/>
      <c r="I4" s="21">
        <f>IF('예시-기록지'!D9="","",'예시-기록지'!D9)</f>
        <v/>
      </c>
      <c r="J4" s="7" t="n"/>
      <c r="K4" s="7" t="n"/>
      <c r="L4" s="7" t="n"/>
    </row>
    <row r="5" ht="28" customHeight="1">
      <c r="A5" s="20" t="inlineStr">
        <is>
          <t>주      소</t>
        </is>
      </c>
      <c r="B5" s="7" t="n"/>
      <c r="C5" s="22">
        <f>IF('예시-기록지'!D8="","",'예시-기록지'!D8)</f>
        <v/>
      </c>
      <c r="D5" s="7" t="n"/>
      <c r="E5" s="7" t="n"/>
      <c r="F5" s="7" t="n"/>
      <c r="G5" s="7" t="n"/>
      <c r="H5" s="7" t="n"/>
      <c r="I5" s="7" t="n"/>
      <c r="J5" s="7" t="n"/>
      <c r="K5" s="7" t="n"/>
      <c r="L5" s="7" t="n"/>
    </row>
    <row r="6" ht="28" customHeight="1">
      <c r="A6" s="20" t="inlineStr">
        <is>
          <t>상      호</t>
        </is>
      </c>
      <c r="B6" s="7" t="n"/>
      <c r="C6" s="22">
        <f>IF('예시-기록지'!D7="","",'예시-기록지'!D7)</f>
        <v/>
      </c>
      <c r="D6" s="7" t="n"/>
      <c r="E6" s="7" t="n"/>
      <c r="F6" s="7" t="n"/>
      <c r="G6" s="7" t="n"/>
      <c r="H6" s="7" t="n"/>
      <c r="I6" s="7" t="n"/>
      <c r="J6" s="7" t="n"/>
      <c r="K6" s="7" t="n"/>
      <c r="L6" s="7" t="n"/>
    </row>
    <row r="7" ht="28" customHeight="1">
      <c r="A7" s="20" t="inlineStr">
        <is>
          <t>공  사  명</t>
        </is>
      </c>
      <c r="B7" s="7" t="n"/>
      <c r="C7" s="23">
        <f>IF('예시-기록지'!D12="","",'예시-기록지'!D12)</f>
        <v/>
      </c>
      <c r="D7" s="7" t="n"/>
      <c r="E7" s="7" t="n"/>
      <c r="F7" s="7" t="n"/>
      <c r="G7" s="7" t="n"/>
      <c r="H7" s="7" t="n"/>
      <c r="I7" s="20" t="inlineStr">
        <is>
          <t>공사수량</t>
        </is>
      </c>
      <c r="J7" s="7" t="n"/>
      <c r="K7" s="21">
        <f>IF('예시-기록지'!J13="","",'예시-기록지'!J13)</f>
        <v/>
      </c>
      <c r="L7" s="7" t="n"/>
    </row>
    <row r="8" ht="28" customHeight="1">
      <c r="A8" s="20" t="inlineStr">
        <is>
          <t>공 사 현 장</t>
        </is>
      </c>
      <c r="B8" s="7" t="n"/>
      <c r="C8" s="22">
        <f>IF('예시-기록지'!D14="","",'예시-기록지'!D14)</f>
        <v/>
      </c>
      <c r="D8" s="7" t="n"/>
      <c r="E8" s="7" t="n"/>
      <c r="F8" s="7" t="n"/>
      <c r="G8" s="7" t="n"/>
      <c r="H8" s="7" t="n"/>
      <c r="I8" s="7" t="n"/>
      <c r="J8" s="7" t="n"/>
      <c r="K8" s="7" t="n"/>
      <c r="L8" s="7" t="n"/>
    </row>
    <row r="9" ht="28" customHeight="1">
      <c r="A9" s="20" t="inlineStr">
        <is>
          <t>공 사 금 액</t>
        </is>
      </c>
      <c r="B9" s="7" t="n"/>
      <c r="C9" s="24">
        <f>IF(N('예시-기록지'!D15)=0,"",'예시-기록지'!D15)</f>
        <v/>
      </c>
      <c r="D9" s="7" t="n"/>
      <c r="E9" s="7" t="n"/>
      <c r="F9" s="7" t="n"/>
      <c r="G9" s="7" t="n"/>
      <c r="H9" s="7" t="n"/>
      <c r="I9" s="25">
        <f>IF(N('예시-기록지'!D15)=0,"",'예시-기록지'!D15)</f>
        <v/>
      </c>
      <c r="J9" s="7" t="n"/>
      <c r="K9" s="7" t="n"/>
      <c r="L9" s="7" t="n"/>
    </row>
    <row r="10" ht="24" customHeight="1">
      <c r="A10" s="20" t="inlineStr">
        <is>
          <t>공 사 개 요</t>
        </is>
      </c>
      <c r="B10" s="7" t="n"/>
      <c r="C10" s="26" t="inlineStr">
        <is>
          <t>공    종</t>
        </is>
      </c>
      <c r="D10" s="7" t="n"/>
      <c r="E10" s="7" t="n"/>
      <c r="F10" s="26" t="inlineStr">
        <is>
          <t>규 격</t>
        </is>
      </c>
      <c r="G10" s="26" t="inlineStr">
        <is>
          <t>단위</t>
        </is>
      </c>
      <c r="H10" s="26" t="inlineStr">
        <is>
          <t>수 량</t>
        </is>
      </c>
      <c r="I10" s="26" t="inlineStr">
        <is>
          <t>단    가</t>
        </is>
      </c>
      <c r="J10" s="7" t="n"/>
      <c r="K10" s="26" t="inlineStr">
        <is>
          <t>금    액</t>
        </is>
      </c>
      <c r="L10" s="7" t="n"/>
    </row>
    <row r="11" ht="22" customHeight="1">
      <c r="A11" s="7" t="n"/>
      <c r="B11" s="7" t="n"/>
      <c r="C11" s="27" t="inlineStr">
        <is>
          <t>1. 벌채 · 집재공</t>
        </is>
      </c>
      <c r="D11" s="7" t="n"/>
      <c r="E11" s="7" t="n"/>
      <c r="F11" s="28" t="n"/>
      <c r="G11" s="29" t="inlineStr">
        <is>
          <t>식</t>
        </is>
      </c>
      <c r="H11" s="30" t="n">
        <v>1</v>
      </c>
      <c r="I11" s="31" t="n">
        <v>98450000</v>
      </c>
      <c r="J11" s="7" t="n"/>
      <c r="K11" s="32">
        <f>IF(OR(N(H11)=0,N(I11)=0),"",ROUND(H11*I11,0))</f>
        <v/>
      </c>
      <c r="L11" s="7" t="n"/>
    </row>
    <row r="12" ht="22" customHeight="1">
      <c r="A12" s="7" t="n"/>
      <c r="B12" s="7" t="n"/>
      <c r="C12" s="27" t="inlineStr">
        <is>
          <t>2. 예정지 정리공</t>
        </is>
      </c>
      <c r="D12" s="7" t="n"/>
      <c r="E12" s="7" t="n"/>
      <c r="F12" s="28" t="n"/>
      <c r="G12" s="29" t="inlineStr">
        <is>
          <t>식</t>
        </is>
      </c>
      <c r="H12" s="30" t="n">
        <v>1</v>
      </c>
      <c r="I12" s="31" t="n">
        <v>61200000</v>
      </c>
      <c r="J12" s="7" t="n"/>
      <c r="K12" s="32">
        <f>IF(OR(N(H12)=0,N(I12)=0),"",ROUND(H12*I12,0))</f>
        <v/>
      </c>
      <c r="L12" s="7" t="n"/>
    </row>
    <row r="13" ht="22" customHeight="1">
      <c r="A13" s="7" t="n"/>
      <c r="B13" s="7" t="n"/>
      <c r="C13" s="27" t="inlineStr">
        <is>
          <t>3. 운반로 개설공</t>
        </is>
      </c>
      <c r="D13" s="7" t="n"/>
      <c r="E13" s="7" t="n"/>
      <c r="F13" s="28" t="inlineStr">
        <is>
          <t>B=3.0m</t>
        </is>
      </c>
      <c r="G13" s="29" t="inlineStr">
        <is>
          <t>m</t>
        </is>
      </c>
      <c r="H13" s="30" t="n">
        <v>850</v>
      </c>
      <c r="I13" s="31" t="n">
        <v>41000</v>
      </c>
      <c r="J13" s="7" t="n"/>
      <c r="K13" s="32">
        <f>IF(OR(N(H13)=0,N(I13)=0),"",ROUND(H13*I13,0))</f>
        <v/>
      </c>
      <c r="L13" s="7" t="n"/>
    </row>
    <row r="14" ht="22" customHeight="1">
      <c r="A14" s="7" t="n"/>
      <c r="B14" s="7" t="n"/>
      <c r="C14" s="27" t="inlineStr">
        <is>
          <t>4. 운반공</t>
        </is>
      </c>
      <c r="D14" s="7" t="n"/>
      <c r="E14" s="7" t="n"/>
      <c r="F14" s="28" t="n"/>
      <c r="G14" s="29" t="inlineStr">
        <is>
          <t>식</t>
        </is>
      </c>
      <c r="H14" s="30" t="n">
        <v>1</v>
      </c>
      <c r="I14" s="31" t="n">
        <v>18630000</v>
      </c>
      <c r="J14" s="7" t="n"/>
      <c r="K14" s="32">
        <f>IF(OR(N(H14)=0,N(I14)=0),"",ROUND(H14*I14,0))</f>
        <v/>
      </c>
      <c r="L14" s="7" t="n"/>
    </row>
    <row r="15" ht="22" customHeight="1">
      <c r="A15" s="7" t="n"/>
      <c r="B15" s="7" t="n"/>
      <c r="C15" s="27" t="n"/>
      <c r="D15" s="7" t="n"/>
      <c r="E15" s="7" t="n"/>
      <c r="F15" s="28" t="n"/>
      <c r="G15" s="29" t="n"/>
      <c r="H15" s="30" t="n"/>
      <c r="I15" s="31" t="n"/>
      <c r="J15" s="7" t="n"/>
      <c r="K15" s="32">
        <f>IF(OR(N(H15)=0,N(I15)=0),"",ROUND(H15*I15,0))</f>
        <v/>
      </c>
      <c r="L15" s="7" t="n"/>
    </row>
    <row r="16" ht="22" customHeight="1">
      <c r="A16" s="7" t="n"/>
      <c r="B16" s="7" t="n"/>
      <c r="C16" s="27" t="n"/>
      <c r="D16" s="7" t="n"/>
      <c r="E16" s="7" t="n"/>
      <c r="F16" s="28" t="n"/>
      <c r="G16" s="29" t="n"/>
      <c r="H16" s="30" t="n"/>
      <c r="I16" s="31" t="n"/>
      <c r="J16" s="7" t="n"/>
      <c r="K16" s="32">
        <f>IF(OR(N(H16)=0,N(I16)=0),"",ROUND(H16*I16,0))</f>
        <v/>
      </c>
      <c r="L16" s="7" t="n"/>
    </row>
    <row r="17" ht="22" customHeight="1">
      <c r="A17" s="7" t="n"/>
      <c r="B17" s="7" t="n"/>
      <c r="C17" s="27" t="n"/>
      <c r="D17" s="7" t="n"/>
      <c r="E17" s="7" t="n"/>
      <c r="F17" s="28" t="n"/>
      <c r="G17" s="29" t="n"/>
      <c r="H17" s="30" t="n"/>
      <c r="I17" s="31" t="n"/>
      <c r="J17" s="7" t="n"/>
      <c r="K17" s="32">
        <f>IF(OR(N(H17)=0,N(I17)=0),"",ROUND(H17*I17,0))</f>
        <v/>
      </c>
      <c r="L17" s="7" t="n"/>
    </row>
    <row r="18" ht="22" customHeight="1">
      <c r="A18" s="7" t="n"/>
      <c r="B18" s="7" t="n"/>
      <c r="C18" s="27" t="n"/>
      <c r="D18" s="7" t="n"/>
      <c r="E18" s="7" t="n"/>
      <c r="F18" s="28" t="n"/>
      <c r="G18" s="29" t="n"/>
      <c r="H18" s="30" t="n"/>
      <c r="I18" s="31" t="n"/>
      <c r="J18" s="7" t="n"/>
      <c r="K18" s="32">
        <f>IF(OR(N(H18)=0,N(I18)=0),"",ROUND(H18*I18,0))</f>
        <v/>
      </c>
      <c r="L18" s="7" t="n"/>
    </row>
    <row r="19" ht="22" customHeight="1">
      <c r="A19" s="7" t="n"/>
      <c r="B19" s="7" t="n"/>
      <c r="C19" s="27" t="n"/>
      <c r="D19" s="7" t="n"/>
      <c r="E19" s="7" t="n"/>
      <c r="F19" s="28" t="n"/>
      <c r="G19" s="29" t="n"/>
      <c r="H19" s="30" t="n"/>
      <c r="I19" s="31" t="n"/>
      <c r="J19" s="7" t="n"/>
      <c r="K19" s="32">
        <f>IF(OR(N(H19)=0,N(I19)=0),"",ROUND(H19*I19,0))</f>
        <v/>
      </c>
      <c r="L19" s="7" t="n"/>
    </row>
    <row r="20" ht="22" customHeight="1">
      <c r="A20" s="7" t="n"/>
      <c r="B20" s="7" t="n"/>
      <c r="C20" s="27" t="n"/>
      <c r="D20" s="7" t="n"/>
      <c r="E20" s="7" t="n"/>
      <c r="F20" s="28" t="n"/>
      <c r="G20" s="29" t="n"/>
      <c r="H20" s="30" t="n"/>
      <c r="I20" s="31" t="n"/>
      <c r="J20" s="7" t="n"/>
      <c r="K20" s="32">
        <f>IF(OR(N(H20)=0,N(I20)=0),"",ROUND(H20*I20,0))</f>
        <v/>
      </c>
      <c r="L20" s="7" t="n"/>
    </row>
    <row r="21" ht="24" customHeight="1">
      <c r="A21" s="7" t="n"/>
      <c r="B21" s="7" t="n"/>
      <c r="C21" s="33" t="inlineStr">
        <is>
          <t>합          계</t>
        </is>
      </c>
      <c r="D21" s="7" t="n"/>
      <c r="E21" s="7" t="n"/>
      <c r="F21" s="7" t="n"/>
      <c r="G21" s="7" t="n"/>
      <c r="H21" s="7" t="n"/>
      <c r="I21" s="7" t="n"/>
      <c r="J21" s="7" t="n"/>
      <c r="K21" s="34">
        <f>IF(SUM(K11:K20)=0,"",SUM(K11:K20))</f>
        <v/>
      </c>
      <c r="L21" s="7" t="n"/>
    </row>
    <row r="22" ht="24" customHeight="1">
      <c r="A22" s="7" t="n"/>
      <c r="B22" s="7" t="n"/>
      <c r="C22" s="35" t="inlineStr">
        <is>
          <t>계약금액과의 차이 (간접사업비 등)</t>
        </is>
      </c>
      <c r="D22" s="7" t="n"/>
      <c r="E22" s="7" t="n"/>
      <c r="F22" s="7" t="n"/>
      <c r="G22" s="7" t="n"/>
      <c r="H22" s="7" t="n"/>
      <c r="I22" s="7" t="n"/>
      <c r="J22" s="7" t="n"/>
      <c r="K22" s="36">
        <f>IF(OR(K21="",N('예시-기록지'!D15)=0),"",'예시-기록지'!D15-K21)</f>
        <v/>
      </c>
      <c r="L22" s="7" t="n"/>
    </row>
    <row r="23" ht="16" customHeight="1"/>
    <row r="24" ht="48" customHeight="1">
      <c r="A24" s="16" t="inlineStr"/>
      <c r="B24" s="37">
        <f>IF(OR(N('예시-기록지'!D18)=0,'예시-기록지'!D12=""),"          년      월      일자로 계약 체결한                                        현장을 위와 같이 인수함.",YEAR('예시-기록지'!D18)&amp;"년 "&amp;MONTH('예시-기록지'!D18)&amp;"월 "&amp;DAY('예시-기록지'!D18)&amp;"일자로 계약 체결한 «"&amp;'예시-기록지'!D12&amp;"» 현장을 위와 같이 인수함.")</f>
        <v/>
      </c>
      <c r="L24" s="16" t="inlineStr"/>
    </row>
    <row r="25" ht="16" customHeight="1"/>
    <row r="26" ht="30" customHeight="1">
      <c r="A26" s="38">
        <f>IF(N('예시-기록지'!G21)=0,"20        년        월        일",'예시-기록지'!G21)</f>
        <v/>
      </c>
    </row>
    <row r="27" ht="16" customHeight="1"/>
    <row r="28" ht="30" customHeight="1">
      <c r="A28" s="16" t="inlineStr"/>
      <c r="F28" s="39">
        <f>IF('예시-기록지'!D7="","",'예시-기록지'!D7)</f>
        <v/>
      </c>
      <c r="J28" s="40">
        <f>IF('예시-기록지'!J7="","",'예시-기록지'!J7)</f>
        <v/>
      </c>
      <c r="L28" s="41" t="inlineStr">
        <is>
          <t>(인)</t>
        </is>
      </c>
    </row>
    <row r="29" ht="20" customHeight="1"/>
    <row r="30" ht="36" customHeight="1">
      <c r="A30" s="16" t="inlineStr"/>
      <c r="B30" s="42">
        <f>IF('예시-기록지'!D6="","",'예시-기록지'!D6)</f>
        <v/>
      </c>
      <c r="H30" s="43" t="inlineStr">
        <is>
          <t xml:space="preserve">  귀 하</t>
        </is>
      </c>
    </row>
    <row r="32" ht="19.5" customHeight="1">
      <c r="A32" s="18" t="inlineStr">
        <is>
          <t>이 시트는 작성 예시입니다(가상의 금액).</t>
        </is>
      </c>
    </row>
  </sheetData>
  <mergeCells count="66">
    <mergeCell ref="C16:E16"/>
    <mergeCell ref="K16:L16"/>
    <mergeCell ref="H30:L30"/>
    <mergeCell ref="C8:L8"/>
    <mergeCell ref="I15:J15"/>
    <mergeCell ref="C9:H9"/>
    <mergeCell ref="K15:L15"/>
    <mergeCell ref="I4:L4"/>
    <mergeCell ref="I11:J11"/>
    <mergeCell ref="B24:K24"/>
    <mergeCell ref="J28:K28"/>
    <mergeCell ref="C12:E12"/>
    <mergeCell ref="A6:B6"/>
    <mergeCell ref="K21:L21"/>
    <mergeCell ref="A26:L26"/>
    <mergeCell ref="A2:L2"/>
    <mergeCell ref="C11:E11"/>
    <mergeCell ref="K11:L11"/>
    <mergeCell ref="K20:L20"/>
    <mergeCell ref="A7:B7"/>
    <mergeCell ref="I9:L9"/>
    <mergeCell ref="I16:J16"/>
    <mergeCell ref="I7:J7"/>
    <mergeCell ref="A32:L32"/>
    <mergeCell ref="A10:B22"/>
    <mergeCell ref="C17:E17"/>
    <mergeCell ref="C22:J22"/>
    <mergeCell ref="C6:L6"/>
    <mergeCell ref="K22:L22"/>
    <mergeCell ref="B30:G30"/>
    <mergeCell ref="C7:H7"/>
    <mergeCell ref="I18:J18"/>
    <mergeCell ref="G1:L1"/>
    <mergeCell ref="C5:L5"/>
    <mergeCell ref="I12:J12"/>
    <mergeCell ref="F28:I28"/>
    <mergeCell ref="K12:L12"/>
    <mergeCell ref="C13:E13"/>
    <mergeCell ref="C19:E19"/>
    <mergeCell ref="C21:J21"/>
    <mergeCell ref="C4:F4"/>
    <mergeCell ref="A5:B5"/>
    <mergeCell ref="C18:E18"/>
    <mergeCell ref="I14:J14"/>
    <mergeCell ref="A8:B8"/>
    <mergeCell ref="K14:L14"/>
    <mergeCell ref="C15:E15"/>
    <mergeCell ref="I17:J17"/>
    <mergeCell ref="K17:L17"/>
    <mergeCell ref="A4:B4"/>
    <mergeCell ref="G4:H4"/>
    <mergeCell ref="K7:L7"/>
    <mergeCell ref="C14:E14"/>
    <mergeCell ref="I20:J20"/>
    <mergeCell ref="I10:J10"/>
    <mergeCell ref="A1:F1"/>
    <mergeCell ref="A28:E28"/>
    <mergeCell ref="K10:L10"/>
    <mergeCell ref="I19:J19"/>
    <mergeCell ref="K19:L19"/>
    <mergeCell ref="I13:J13"/>
    <mergeCell ref="A9:B9"/>
    <mergeCell ref="K13:L13"/>
    <mergeCell ref="C20:E20"/>
    <mergeCell ref="K18:L18"/>
    <mergeCell ref="C10:E10"/>
  </mergeCells>
  <conditionalFormatting sqref="H11:H20">
    <cfRule type="expression" priority="1" dxfId="0">
      <formula>AND(ISNUMBER(H11),MOD(H11,1)=0)</formula>
    </cfRule>
  </conditionalFormatting>
  <printOptions horizontalCentered="1"/>
  <pageMargins left="0.6" right="0.6" top="0.55" bottom="0.55" header="0.2" footer="0.2"/>
  <pageSetup orientation="portrait" paperSize="9" fitToHeight="1" fitToWidth="1"/>
</worksheet>
</file>

<file path=xl/worksheets/sheet24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L28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무료 건설 서식</t>
        </is>
      </c>
      <c r="G1" s="148" t="inlineStr">
        <is>
          <t xml:space="preserve">작성 예시 (가상의 현장)  </t>
        </is>
      </c>
    </row>
    <row r="2" ht="20" customHeight="1"/>
    <row r="3" ht="52" customHeight="1">
      <c r="A3" s="44" t="inlineStr">
        <is>
          <t>착     수     계</t>
        </is>
      </c>
    </row>
    <row r="4" ht="14" customHeight="1"/>
    <row r="5" ht="26" customHeight="1">
      <c r="A5" s="16" t="inlineStr"/>
      <c r="F5" s="45" t="inlineStr">
        <is>
          <t>공사감독관 :</t>
        </is>
      </c>
      <c r="H5" s="46">
        <f>IF(AND('예시-기록지'!D23="",'예시-기록지'!J23=""),"직                성명                    (인)","직 "&amp;'예시-기록지'!D23&amp;"    성명 "&amp;'예시-기록지'!J23&amp;"   (인)")</f>
        <v/>
      </c>
    </row>
    <row r="6" ht="26" customHeight="1">
      <c r="A6" s="16" t="inlineStr"/>
      <c r="F6" s="45" t="inlineStr">
        <is>
          <t>공사감리원 :</t>
        </is>
      </c>
      <c r="H6" s="46">
        <f>IF('예시-기록지'!J24="","성명                    (인)","성명 "&amp;'예시-기록지'!J24&amp;"   (인)")</f>
        <v/>
      </c>
    </row>
    <row r="7" ht="14" customHeight="1"/>
    <row r="8" ht="32" customHeight="1">
      <c r="A8" s="20" t="inlineStr">
        <is>
          <t>공  사  명</t>
        </is>
      </c>
      <c r="B8" s="7" t="n"/>
      <c r="C8" s="22">
        <f>IF('예시-기록지'!D12="","",'예시-기록지'!D12)</f>
        <v/>
      </c>
      <c r="D8" s="7" t="n"/>
      <c r="E8" s="7" t="n"/>
      <c r="F8" s="7" t="n"/>
      <c r="G8" s="7" t="n"/>
      <c r="H8" s="7" t="n"/>
      <c r="I8" s="20" t="inlineStr">
        <is>
          <t>공사수량</t>
        </is>
      </c>
      <c r="J8" s="7" t="n"/>
      <c r="K8" s="21">
        <f>IF('예시-기록지'!J13="","",'예시-기록지'!J13)</f>
        <v/>
      </c>
      <c r="L8" s="7" t="n"/>
    </row>
    <row r="9" ht="32" customHeight="1">
      <c r="A9" s="20" t="inlineStr">
        <is>
          <t>현 장 위 치</t>
        </is>
      </c>
      <c r="B9" s="7" t="n"/>
      <c r="C9" s="22">
        <f>IF('예시-기록지'!D14="","",'예시-기록지'!D14)</f>
        <v/>
      </c>
      <c r="D9" s="7" t="n"/>
      <c r="E9" s="7" t="n"/>
      <c r="F9" s="7" t="n"/>
      <c r="G9" s="7" t="n"/>
      <c r="H9" s="7" t="n"/>
      <c r="I9" s="7" t="n"/>
      <c r="J9" s="7" t="n"/>
      <c r="K9" s="7" t="n"/>
      <c r="L9" s="7" t="n"/>
    </row>
    <row r="10" ht="30" customHeight="1">
      <c r="A10" s="20" t="inlineStr">
        <is>
          <t>공 사 금 액</t>
        </is>
      </c>
      <c r="B10" s="7" t="n"/>
      <c r="C10" s="6" t="inlineStr">
        <is>
          <t>합    계</t>
        </is>
      </c>
      <c r="D10" s="7" t="n"/>
      <c r="E10" s="24">
        <f>IF(N('예시-기록지'!D16)=0,"",'예시-기록지'!D16)</f>
        <v/>
      </c>
      <c r="F10" s="7" t="n"/>
      <c r="G10" s="7" t="n"/>
      <c r="H10" s="7" t="n"/>
      <c r="I10" s="7" t="n"/>
      <c r="J10" s="47">
        <f>IF(N('예시-기록지'!D16)=0,"",'예시-기록지'!D16)</f>
        <v/>
      </c>
      <c r="K10" s="7" t="n"/>
      <c r="L10" s="7" t="n"/>
    </row>
    <row r="11" ht="30" customHeight="1">
      <c r="A11" s="7" t="n"/>
      <c r="B11" s="7" t="n"/>
      <c r="C11" s="6" t="inlineStr">
        <is>
          <t>도급금액</t>
        </is>
      </c>
      <c r="D11" s="7" t="n"/>
      <c r="E11" s="24">
        <f>IF(N('예시-기록지'!D15)=0,"",'예시-기록지'!D15)</f>
        <v/>
      </c>
      <c r="F11" s="7" t="n"/>
      <c r="G11" s="7" t="n"/>
      <c r="H11" s="7" t="n"/>
      <c r="I11" s="7" t="n"/>
      <c r="J11" s="47">
        <f>IF(N('예시-기록지'!D15)=0,"",'예시-기록지'!D15)</f>
        <v/>
      </c>
      <c r="K11" s="7" t="n"/>
      <c r="L11" s="7" t="n"/>
    </row>
    <row r="12" ht="30" customHeight="1">
      <c r="A12" s="7" t="n"/>
      <c r="B12" s="7" t="n"/>
      <c r="C12" s="6" t="inlineStr">
        <is>
          <t>관급금액</t>
        </is>
      </c>
      <c r="D12" s="7" t="n"/>
      <c r="E12" s="24">
        <f>IF(N('예시-기록지'!J15)=0,"",'예시-기록지'!J15)</f>
        <v/>
      </c>
      <c r="F12" s="7" t="n"/>
      <c r="G12" s="7" t="n"/>
      <c r="H12" s="7" t="n"/>
      <c r="I12" s="7" t="n"/>
      <c r="J12" s="47">
        <f>IF(N('예시-기록지'!J15)=0,"",'예시-기록지'!J15)</f>
        <v/>
      </c>
      <c r="K12" s="7" t="n"/>
      <c r="L12" s="7" t="n"/>
    </row>
    <row r="13" ht="30" customHeight="1">
      <c r="A13" s="6" t="inlineStr">
        <is>
          <t>계 약 일 자</t>
        </is>
      </c>
      <c r="B13" s="7" t="n"/>
      <c r="C13" s="48">
        <f>IF(N('예시-기록지'!D18)=0,"",'예시-기록지'!D18)</f>
        <v/>
      </c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</row>
    <row r="14" ht="30" customHeight="1">
      <c r="A14" s="6" t="inlineStr">
        <is>
          <t>착 수 일 자</t>
        </is>
      </c>
      <c r="B14" s="7" t="n"/>
      <c r="C14" s="48">
        <f>IF(N('예시-기록지'!D19)=0,"",'예시-기록지'!D19)</f>
        <v/>
      </c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</row>
    <row r="15" ht="30" customHeight="1">
      <c r="A15" s="6" t="inlineStr">
        <is>
          <t>완료예정일자</t>
        </is>
      </c>
      <c r="B15" s="7" t="n"/>
      <c r="C15" s="48">
        <f>IF(N('예시-기록지'!J19)=0,"",'예시-기록지'!J19)</f>
        <v/>
      </c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</row>
    <row r="16" ht="30" customHeight="1"/>
    <row r="17" ht="30" customHeight="1">
      <c r="A17" s="49" t="inlineStr">
        <is>
          <t>위와 같이 착공하였기에 착공계를 제출합니다.</t>
        </is>
      </c>
    </row>
    <row r="18" ht="30" customHeight="1"/>
    <row r="19" ht="30" customHeight="1">
      <c r="A19" s="38">
        <f>IF(N('예시-기록지'!G21)=0,"20        년        월        일",'예시-기록지'!G21)</f>
        <v/>
      </c>
    </row>
    <row r="20" ht="30" customHeight="1"/>
    <row r="21" ht="26" customHeight="1">
      <c r="A21" s="16" t="inlineStr"/>
      <c r="F21" s="50" t="inlineStr">
        <is>
          <t>주      소</t>
        </is>
      </c>
      <c r="H21" s="41" t="inlineStr">
        <is>
          <t>:</t>
        </is>
      </c>
      <c r="I21" s="46">
        <f>IF('예시-기록지'!D8="","",'예시-기록지'!D8)</f>
        <v/>
      </c>
      <c r="L21" s="51" t="inlineStr"/>
    </row>
    <row r="22" ht="26" customHeight="1">
      <c r="A22" s="16" t="inlineStr"/>
      <c r="F22" s="50" t="inlineStr">
        <is>
          <t>상      호</t>
        </is>
      </c>
      <c r="H22" s="41" t="inlineStr">
        <is>
          <t>:</t>
        </is>
      </c>
      <c r="I22" s="46">
        <f>IF('예시-기록지'!D7="","",'예시-기록지'!D7)</f>
        <v/>
      </c>
      <c r="L22" s="51" t="inlineStr"/>
    </row>
    <row r="23" ht="26" customHeight="1">
      <c r="A23" s="16" t="inlineStr"/>
      <c r="F23" s="50" t="inlineStr">
        <is>
          <t>법인등록번호</t>
        </is>
      </c>
      <c r="H23" s="41" t="inlineStr">
        <is>
          <t>:</t>
        </is>
      </c>
      <c r="I23" s="46">
        <f>IF('예시-기록지'!D9="","",'예시-기록지'!D9)</f>
        <v/>
      </c>
      <c r="L23" s="51" t="inlineStr"/>
    </row>
    <row r="24" ht="26" customHeight="1">
      <c r="A24" s="16" t="inlineStr"/>
      <c r="F24" s="50" t="inlineStr">
        <is>
          <t>성      명</t>
        </is>
      </c>
      <c r="H24" s="41" t="inlineStr">
        <is>
          <t>:</t>
        </is>
      </c>
      <c r="I24" s="46">
        <f>IF('예시-기록지'!J7="","",'예시-기록지'!J7)</f>
        <v/>
      </c>
      <c r="L24" s="51" t="inlineStr">
        <is>
          <t>(인)</t>
        </is>
      </c>
    </row>
    <row r="25" ht="30" customHeight="1"/>
    <row r="26" ht="36" customHeight="1">
      <c r="A26" s="16" t="inlineStr"/>
      <c r="B26" s="42">
        <f>IF('예시-기록지'!D6="","",'예시-기록지'!D6)</f>
        <v/>
      </c>
      <c r="H26" s="43" t="inlineStr">
        <is>
          <t xml:space="preserve">  귀 하</t>
        </is>
      </c>
    </row>
    <row r="28" ht="19.5" customHeight="1">
      <c r="A28" s="18" t="inlineStr">
        <is>
          <t>이 시트는 작성 예시입니다.</t>
        </is>
      </c>
    </row>
  </sheetData>
  <mergeCells count="48">
    <mergeCell ref="H26:L26"/>
    <mergeCell ref="A10:B12"/>
    <mergeCell ref="E12:I12"/>
    <mergeCell ref="A15:B15"/>
    <mergeCell ref="I22:K22"/>
    <mergeCell ref="A24:E24"/>
    <mergeCell ref="F6:G6"/>
    <mergeCell ref="A6:E6"/>
    <mergeCell ref="A3:L3"/>
    <mergeCell ref="I21:K21"/>
    <mergeCell ref="J11:L11"/>
    <mergeCell ref="C13:L13"/>
    <mergeCell ref="F21:G21"/>
    <mergeCell ref="I24:K24"/>
    <mergeCell ref="F24:G24"/>
    <mergeCell ref="C10:D10"/>
    <mergeCell ref="H6:L6"/>
    <mergeCell ref="F5:G5"/>
    <mergeCell ref="E10:I10"/>
    <mergeCell ref="I23:K23"/>
    <mergeCell ref="C8:H8"/>
    <mergeCell ref="C15:L15"/>
    <mergeCell ref="A17:L17"/>
    <mergeCell ref="J12:L12"/>
    <mergeCell ref="C14:L14"/>
    <mergeCell ref="A21:E21"/>
    <mergeCell ref="G1:L1"/>
    <mergeCell ref="C12:D12"/>
    <mergeCell ref="K8:L8"/>
    <mergeCell ref="A19:L19"/>
    <mergeCell ref="C11:D11"/>
    <mergeCell ref="A28:L28"/>
    <mergeCell ref="F23:G23"/>
    <mergeCell ref="E11:I11"/>
    <mergeCell ref="A5:E5"/>
    <mergeCell ref="A14:B14"/>
    <mergeCell ref="F22:G22"/>
    <mergeCell ref="A23:E23"/>
    <mergeCell ref="I8:J8"/>
    <mergeCell ref="B26:G26"/>
    <mergeCell ref="A8:B8"/>
    <mergeCell ref="A22:E22"/>
    <mergeCell ref="J10:L10"/>
    <mergeCell ref="C9:L9"/>
    <mergeCell ref="A1:F1"/>
    <mergeCell ref="A13:B13"/>
    <mergeCell ref="H5:L5"/>
    <mergeCell ref="A9:B9"/>
  </mergeCells>
  <printOptions horizontalCentered="1"/>
  <pageMargins left="0.6" right="0.6" top="0.55" bottom="0.55" header="0.2" footer="0.2"/>
  <pageSetup orientation="portrait" paperSize="9" fitToHeight="1" fitToWidth="1"/>
</worksheet>
</file>

<file path=xl/worksheets/sheet25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L24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무료 건설 서식</t>
        </is>
      </c>
      <c r="G1" s="148" t="inlineStr">
        <is>
          <t xml:space="preserve">작성 예시 (가상의 현장)  </t>
        </is>
      </c>
    </row>
    <row r="2" ht="20" customHeight="1"/>
    <row r="3" ht="52" customHeight="1">
      <c r="A3" s="52" t="inlineStr">
        <is>
          <t>현 장 대 리 인   선 임 계</t>
        </is>
      </c>
    </row>
    <row r="4" ht="24" customHeight="1"/>
    <row r="5" ht="32" customHeight="1">
      <c r="A5" s="20" t="inlineStr">
        <is>
          <t>공  사  명</t>
        </is>
      </c>
      <c r="B5" s="7" t="n"/>
      <c r="C5" s="22">
        <f>IF('예시-기록지'!D12="","",'예시-기록지'!D12)</f>
        <v/>
      </c>
      <c r="D5" s="7" t="n"/>
      <c r="E5" s="7" t="n"/>
      <c r="F5" s="7" t="n"/>
      <c r="G5" s="7" t="n"/>
      <c r="H5" s="7" t="n"/>
      <c r="I5" s="20" t="inlineStr">
        <is>
          <t>공사수량</t>
        </is>
      </c>
      <c r="J5" s="7" t="n"/>
      <c r="K5" s="21">
        <f>IF('예시-기록지'!J13="","",'예시-기록지'!J13)</f>
        <v/>
      </c>
      <c r="L5" s="7" t="n"/>
    </row>
    <row r="6" ht="32" customHeight="1">
      <c r="A6" s="20" t="inlineStr">
        <is>
          <t>현 장 위 치</t>
        </is>
      </c>
      <c r="B6" s="7" t="n"/>
      <c r="C6" s="22">
        <f>IF('예시-기록지'!D14="","",'예시-기록지'!D14)</f>
        <v/>
      </c>
      <c r="D6" s="7" t="n"/>
      <c r="E6" s="7" t="n"/>
      <c r="F6" s="7" t="n"/>
      <c r="G6" s="7" t="n"/>
      <c r="H6" s="7" t="n"/>
      <c r="I6" s="7" t="n"/>
      <c r="J6" s="7" t="n"/>
      <c r="K6" s="7" t="n"/>
      <c r="L6" s="7" t="n"/>
    </row>
    <row r="7" ht="32" customHeight="1">
      <c r="A7" s="20" t="inlineStr">
        <is>
          <t>현장대리인</t>
        </is>
      </c>
      <c r="B7" s="7" t="n"/>
      <c r="C7" s="6" t="inlineStr">
        <is>
          <t>자격 및 등급</t>
        </is>
      </c>
      <c r="D7" s="7" t="n"/>
      <c r="E7" s="22">
        <f>IF('예시-기록지'!D27="","",'예시-기록지'!D27)</f>
        <v/>
      </c>
      <c r="F7" s="7" t="n"/>
      <c r="G7" s="7" t="n"/>
      <c r="H7" s="7" t="n"/>
      <c r="I7" s="7" t="n"/>
      <c r="J7" s="7" t="n"/>
      <c r="K7" s="7" t="n"/>
      <c r="L7" s="7" t="n"/>
    </row>
    <row r="8" ht="32" customHeight="1">
      <c r="A8" s="7" t="n"/>
      <c r="B8" s="7" t="n"/>
      <c r="C8" s="6" t="inlineStr">
        <is>
          <t>자 격 번 호</t>
        </is>
      </c>
      <c r="D8" s="7" t="n"/>
      <c r="E8" s="22">
        <f>IF('예시-기록지'!J27="","",'예시-기록지'!J27)</f>
        <v/>
      </c>
      <c r="F8" s="7" t="n"/>
      <c r="G8" s="7" t="n"/>
      <c r="H8" s="7" t="n"/>
      <c r="I8" s="7" t="n"/>
      <c r="J8" s="7" t="n"/>
      <c r="K8" s="7" t="n"/>
      <c r="L8" s="7" t="n"/>
    </row>
    <row r="9" ht="32" customHeight="1">
      <c r="A9" s="7" t="n"/>
      <c r="B9" s="7" t="n"/>
      <c r="C9" s="6" t="inlineStr">
        <is>
          <t>주      소</t>
        </is>
      </c>
      <c r="D9" s="7" t="n"/>
      <c r="E9" s="22">
        <f>IF('예시-기록지'!D28="","",'예시-기록지'!D28)</f>
        <v/>
      </c>
      <c r="F9" s="7" t="n"/>
      <c r="G9" s="7" t="n"/>
      <c r="H9" s="7" t="n"/>
      <c r="I9" s="7" t="n"/>
      <c r="J9" s="7" t="n"/>
      <c r="K9" s="7" t="n"/>
      <c r="L9" s="7" t="n"/>
    </row>
    <row r="10" ht="32" customHeight="1">
      <c r="A10" s="7" t="n"/>
      <c r="B10" s="7" t="n"/>
      <c r="C10" s="6" t="inlineStr">
        <is>
          <t>생 년 월 일</t>
        </is>
      </c>
      <c r="D10" s="7" t="n"/>
      <c r="E10" s="48">
        <f>IF(N('예시-기록지'!J26)=0,"",'예시-기록지'!J26)</f>
        <v/>
      </c>
      <c r="F10" s="7" t="n"/>
      <c r="G10" s="7" t="n"/>
      <c r="H10" s="7" t="n"/>
      <c r="I10" s="7" t="n"/>
      <c r="J10" s="7" t="n"/>
      <c r="K10" s="7" t="n"/>
      <c r="L10" s="7" t="n"/>
    </row>
    <row r="11" ht="32" customHeight="1">
      <c r="A11" s="7" t="n"/>
      <c r="B11" s="7" t="n"/>
      <c r="C11" s="6" t="inlineStr">
        <is>
          <t>성      명</t>
        </is>
      </c>
      <c r="D11" s="7" t="n"/>
      <c r="E11" s="22">
        <f>IF('예시-기록지'!D26="","",'예시-기록지'!D26)</f>
        <v/>
      </c>
      <c r="F11" s="7" t="n"/>
      <c r="G11" s="7" t="n"/>
      <c r="H11" s="7" t="n"/>
      <c r="I11" s="7" t="n"/>
      <c r="J11" s="7" t="n"/>
      <c r="K11" s="7" t="n"/>
      <c r="L11" s="7" t="n"/>
    </row>
    <row r="12" ht="30" customHeight="1"/>
    <row r="13" ht="70" customHeight="1">
      <c r="A13" s="16" t="inlineStr"/>
      <c r="B13" s="53">
        <f>IF(OR(N('예시-기록지'!D18)=0,'예시-기록지'!D12=""),"      상기자를          년      월      일자 계약한                            의 현장대리인으로 선임하고 본인에게 부여된 현장 내의 책임을 대행하도록 하였기에 현장대리인 선임계를 제출합니다.","      상기자를 "&amp;YEAR('예시-기록지'!D18)&amp;"년 "&amp;MONTH('예시-기록지'!D18)&amp;"월 "&amp;DAY('예시-기록지'!D18)&amp;"일자 계약한 «"&amp;'예시-기록지'!D12&amp;"» 의 현장대리인으로 선임하고 본인에게 부여된 현장 내의 책임을 대행하도록 하였기에 현장대리인 선임계를 제출합니다.")</f>
        <v/>
      </c>
      <c r="L13" s="16" t="inlineStr"/>
    </row>
    <row r="14" ht="24" customHeight="1"/>
    <row r="15" ht="30" customHeight="1">
      <c r="A15" s="38">
        <f>IF(N('예시-기록지'!G21)=0,"20        년        월        일",'예시-기록지'!G21)</f>
        <v/>
      </c>
    </row>
    <row r="16" ht="24" customHeight="1"/>
    <row r="17" ht="26" customHeight="1">
      <c r="A17" s="16" t="inlineStr"/>
      <c r="F17" s="50" t="inlineStr">
        <is>
          <t>주      소</t>
        </is>
      </c>
      <c r="H17" s="41" t="inlineStr">
        <is>
          <t>:</t>
        </is>
      </c>
      <c r="I17" s="46">
        <f>IF('예시-기록지'!D8="","",'예시-기록지'!D8)</f>
        <v/>
      </c>
      <c r="L17" s="51" t="inlineStr"/>
    </row>
    <row r="18" ht="26" customHeight="1">
      <c r="A18" s="16" t="inlineStr"/>
      <c r="F18" s="50" t="inlineStr">
        <is>
          <t>상      호</t>
        </is>
      </c>
      <c r="H18" s="41" t="inlineStr">
        <is>
          <t>:</t>
        </is>
      </c>
      <c r="I18" s="46">
        <f>IF('예시-기록지'!D7="","",'예시-기록지'!D7)</f>
        <v/>
      </c>
      <c r="L18" s="51" t="inlineStr"/>
    </row>
    <row r="19" ht="26" customHeight="1">
      <c r="A19" s="16" t="inlineStr"/>
      <c r="F19" s="50" t="inlineStr">
        <is>
          <t>법인등록번호</t>
        </is>
      </c>
      <c r="H19" s="41" t="inlineStr">
        <is>
          <t>:</t>
        </is>
      </c>
      <c r="I19" s="46">
        <f>IF('예시-기록지'!D9="","",'예시-기록지'!D9)</f>
        <v/>
      </c>
      <c r="L19" s="51" t="inlineStr"/>
    </row>
    <row r="20" ht="26" customHeight="1">
      <c r="A20" s="16" t="inlineStr"/>
      <c r="F20" s="50" t="inlineStr">
        <is>
          <t>성      명</t>
        </is>
      </c>
      <c r="H20" s="41" t="inlineStr">
        <is>
          <t>:</t>
        </is>
      </c>
      <c r="I20" s="46">
        <f>IF('예시-기록지'!J7="","",'예시-기록지'!J7)</f>
        <v/>
      </c>
      <c r="L20" s="51" t="inlineStr">
        <is>
          <t>(인)</t>
        </is>
      </c>
    </row>
    <row r="21" ht="24" customHeight="1"/>
    <row r="22" ht="36" customHeight="1">
      <c r="A22" s="16" t="inlineStr"/>
      <c r="B22" s="42">
        <f>IF('예시-기록지'!D6="","",'예시-기록지'!D6)</f>
        <v/>
      </c>
      <c r="H22" s="43" t="inlineStr">
        <is>
          <t xml:space="preserve">  귀 하</t>
        </is>
      </c>
    </row>
    <row r="24" ht="19.5" customHeight="1">
      <c r="A24" s="18" t="inlineStr">
        <is>
          <t>이 시트는 작성 예시입니다.</t>
        </is>
      </c>
    </row>
  </sheetData>
  <mergeCells count="37">
    <mergeCell ref="F19:G19"/>
    <mergeCell ref="K5:L5"/>
    <mergeCell ref="I18:K18"/>
    <mergeCell ref="A3:L3"/>
    <mergeCell ref="A6:B6"/>
    <mergeCell ref="E8:L8"/>
    <mergeCell ref="C10:D10"/>
    <mergeCell ref="F20:G20"/>
    <mergeCell ref="F18:G18"/>
    <mergeCell ref="E10:L10"/>
    <mergeCell ref="A7:B11"/>
    <mergeCell ref="I17:K17"/>
    <mergeCell ref="C9:D9"/>
    <mergeCell ref="C6:L6"/>
    <mergeCell ref="I20:K20"/>
    <mergeCell ref="F17:G17"/>
    <mergeCell ref="A18:E18"/>
    <mergeCell ref="G1:L1"/>
    <mergeCell ref="E9:L9"/>
    <mergeCell ref="I19:K19"/>
    <mergeCell ref="C11:D11"/>
    <mergeCell ref="A5:B5"/>
    <mergeCell ref="E11:L11"/>
    <mergeCell ref="I5:J5"/>
    <mergeCell ref="A17:E17"/>
    <mergeCell ref="H22:L22"/>
    <mergeCell ref="C8:D8"/>
    <mergeCell ref="A24:L24"/>
    <mergeCell ref="A15:L15"/>
    <mergeCell ref="C7:D7"/>
    <mergeCell ref="A20:E20"/>
    <mergeCell ref="B22:G22"/>
    <mergeCell ref="E7:L7"/>
    <mergeCell ref="C5:H5"/>
    <mergeCell ref="A1:F1"/>
    <mergeCell ref="B13:K13"/>
    <mergeCell ref="A19:E19"/>
  </mergeCells>
  <printOptions horizontalCentered="1"/>
  <pageMargins left="0.6" right="0.6" top="0.55" bottom="0.55" header="0.2" footer="0.2"/>
  <pageSetup orientation="portrait" paperSize="9" fitToHeight="1" fitToWidth="1"/>
</worksheet>
</file>

<file path=xl/worksheets/sheet26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L37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무료 건설 서식</t>
        </is>
      </c>
      <c r="G1" s="148" t="inlineStr">
        <is>
          <t xml:space="preserve">작성 예시 (가상의 현장)  </t>
        </is>
      </c>
    </row>
    <row r="2" ht="10" customHeight="1"/>
    <row r="3" ht="50" customHeight="1">
      <c r="A3" s="52" t="inlineStr">
        <is>
          <t>자 격 증  사 본</t>
        </is>
      </c>
    </row>
    <row r="4" ht="24" customHeight="1">
      <c r="A4" s="16" t="inlineStr"/>
      <c r="H4" s="45" t="inlineStr">
        <is>
          <t>현장대리인 :</t>
        </is>
      </c>
      <c r="J4" s="16">
        <f>IF('예시-기록지'!D26="","",'예시-기록지'!D26)</f>
        <v/>
      </c>
    </row>
    <row r="5" ht="10" customHeight="1"/>
    <row r="6" ht="20" customHeight="1">
      <c r="A6" s="54" t="inlineStr">
        <is>
          <t>(사본을 여기에 붙이세요)</t>
        </is>
      </c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</row>
    <row r="7" ht="20" customHeight="1">
      <c r="A7" s="7" t="n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</row>
    <row r="8" ht="20" customHeight="1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</row>
    <row r="9" ht="20" customHeight="1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</row>
    <row r="10" ht="20" customHeight="1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</row>
    <row r="11" ht="20" customHeight="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</row>
    <row r="12" ht="20" customHeight="1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</row>
    <row r="13" ht="20" customHeight="1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</row>
    <row r="14" ht="20" customHeight="1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</row>
    <row r="15" ht="20" customHeight="1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</row>
    <row r="16" ht="20" customHeight="1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</row>
    <row r="17" ht="20" customHeight="1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</row>
    <row r="18" ht="20" customHeight="1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</row>
    <row r="19" ht="20" customHeight="1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</row>
    <row r="20" ht="20" customHeight="1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</row>
    <row r="21" ht="20" customHeight="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</row>
    <row r="22" ht="20" customHeight="1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</row>
    <row r="23" ht="20" customHeight="1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</row>
    <row r="24" ht="20" customHeight="1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</row>
    <row r="25" ht="20" customHeight="1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</row>
    <row r="26" ht="20" customHeight="1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</row>
    <row r="27" ht="20" customHeight="1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</row>
    <row r="28" ht="20" customHeight="1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</row>
    <row r="29" ht="20" customHeight="1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</row>
    <row r="30" ht="20" customHeight="1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</row>
    <row r="31" ht="20" customHeight="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</row>
    <row r="32" ht="20" customHeight="1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</row>
    <row r="33" ht="20" customHeight="1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</row>
    <row r="34" ht="20" customHeight="1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</row>
    <row r="35" ht="20" customHeight="1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</row>
    <row r="37" ht="19.5" customHeight="1">
      <c r="A37" s="18" t="inlineStr">
        <is>
          <t>원본의 사본 그림(개인 자격증 · 수료증)은 옮기지 않았습니다 — 해당자의 사본을 붙여 쓰세요.</t>
        </is>
      </c>
    </row>
  </sheetData>
  <mergeCells count="8">
    <mergeCell ref="G1:L1"/>
    <mergeCell ref="A1:F1"/>
    <mergeCell ref="A37:L37"/>
    <mergeCell ref="A4:G4"/>
    <mergeCell ref="A6:L35"/>
    <mergeCell ref="J4:L4"/>
    <mergeCell ref="H4:I4"/>
    <mergeCell ref="A3:L3"/>
  </mergeCells>
  <printOptions horizontalCentered="1"/>
  <pageMargins left="0.6" right="0.6" top="0.55" bottom="0.55" header="0.2" footer="0.2"/>
  <pageSetup orientation="portrait" paperSize="9" fitToHeight="1" fitToWidth="1"/>
</worksheet>
</file>

<file path=xl/worksheets/sheet27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L13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무료 건설 서식</t>
        </is>
      </c>
      <c r="G1" s="148" t="inlineStr">
        <is>
          <t xml:space="preserve">작성 예시 (가상의 현장)  </t>
        </is>
      </c>
    </row>
    <row r="2" ht="40" customHeight="1"/>
    <row r="3" ht="46" customHeight="1">
      <c r="A3" s="55">
        <f>IF('예시-기록지'!D12="","",'예시-기록지'!D12)</f>
        <v/>
      </c>
    </row>
    <row r="4" ht="40" customHeight="1"/>
    <row r="5" ht="70" customHeight="1">
      <c r="A5" s="56" t="inlineStr">
        <is>
          <t>착  수  내  역  서</t>
        </is>
      </c>
    </row>
    <row r="6" ht="30" customHeight="1"/>
    <row r="7" ht="30" customHeight="1">
      <c r="A7" s="57">
        <f>IF('예시-기록지'!D14="","공사위치 :","공사위치 : "&amp;'예시-기록지'!D14)</f>
        <v/>
      </c>
    </row>
    <row r="8" ht="60" customHeight="1"/>
    <row r="9" ht="26" customHeight="1">
      <c r="A9" s="16" t="inlineStr"/>
      <c r="G9" s="50" t="inlineStr">
        <is>
          <t>주      소</t>
        </is>
      </c>
      <c r="I9" s="41" t="inlineStr">
        <is>
          <t>:</t>
        </is>
      </c>
      <c r="J9" s="46">
        <f>IF('예시-기록지'!D8="","",'예시-기록지'!D8)</f>
        <v/>
      </c>
      <c r="L9" s="51" t="inlineStr"/>
    </row>
    <row r="10" ht="26" customHeight="1">
      <c r="A10" s="16" t="inlineStr"/>
      <c r="G10" s="50" t="inlineStr">
        <is>
          <t>상      호</t>
        </is>
      </c>
      <c r="I10" s="41" t="inlineStr">
        <is>
          <t>:</t>
        </is>
      </c>
      <c r="J10" s="46">
        <f>IF('예시-기록지'!D7="","",'예시-기록지'!D7)</f>
        <v/>
      </c>
      <c r="L10" s="51" t="inlineStr"/>
    </row>
    <row r="11" ht="26" customHeight="1">
      <c r="A11" s="16" t="inlineStr"/>
      <c r="G11" s="50" t="inlineStr">
        <is>
          <t>성      명</t>
        </is>
      </c>
      <c r="I11" s="41" t="inlineStr">
        <is>
          <t>:</t>
        </is>
      </c>
      <c r="J11" s="46">
        <f>IF('예시-기록지'!J7="","",'예시-기록지'!J7)</f>
        <v/>
      </c>
      <c r="L11" s="51" t="inlineStr">
        <is>
          <t>(인)</t>
        </is>
      </c>
    </row>
    <row r="13" ht="19.5" customHeight="1">
      <c r="A13" s="18" t="inlineStr">
        <is>
          <t>이 표지 뒤에 착수(착공)내역서를 붙이세요.</t>
        </is>
      </c>
    </row>
  </sheetData>
  <mergeCells count="15">
    <mergeCell ref="G1:L1"/>
    <mergeCell ref="A11:F11"/>
    <mergeCell ref="A10:F10"/>
    <mergeCell ref="A7:L7"/>
    <mergeCell ref="G9:H9"/>
    <mergeCell ref="J11:K11"/>
    <mergeCell ref="A1:F1"/>
    <mergeCell ref="A5:L5"/>
    <mergeCell ref="A9:F9"/>
    <mergeCell ref="G10:H10"/>
    <mergeCell ref="J10:K10"/>
    <mergeCell ref="G11:H11"/>
    <mergeCell ref="A13:L13"/>
    <mergeCell ref="A3:L3"/>
    <mergeCell ref="J9:K9"/>
  </mergeCells>
  <printOptions horizontalCentered="1"/>
  <pageMargins left="0.5" right="0.5" top="0.5" bottom="0.5" header="0.2" footer="0.2"/>
  <pageSetup orientation="landscape" paperSize="9" fitToHeight="1" fitToWidth="1"/>
</worksheet>
</file>

<file path=xl/worksheets/sheet28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L20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무료 건설 서식</t>
        </is>
      </c>
      <c r="G1" s="148" t="inlineStr">
        <is>
          <t xml:space="preserve">작성 예시 (가상의 현장)  </t>
        </is>
      </c>
    </row>
    <row r="2" ht="30" customHeight="1"/>
    <row r="3" ht="44" customHeight="1">
      <c r="A3" s="58">
        <f>IF('예시-기록지'!D12="","",'예시-기록지'!D12)</f>
        <v/>
      </c>
    </row>
    <row r="4" ht="24" customHeight="1"/>
    <row r="5" ht="56" customHeight="1">
      <c r="A5" s="44" t="inlineStr">
        <is>
          <t>사  업  계  획  서</t>
        </is>
      </c>
    </row>
    <row r="6" ht="40" customHeight="1"/>
    <row r="7" ht="34" customHeight="1">
      <c r="A7" s="16" t="inlineStr"/>
      <c r="D7" s="59" t="inlineStr">
        <is>
          <t>1.  안전관리계획서</t>
        </is>
      </c>
      <c r="K7" s="16" t="inlineStr"/>
    </row>
    <row r="8" ht="34" customHeight="1">
      <c r="A8" s="16" t="inlineStr"/>
      <c r="D8" s="59" t="inlineStr">
        <is>
          <t>2.  환경보전 관리계획서</t>
        </is>
      </c>
      <c r="K8" s="16" t="inlineStr"/>
    </row>
    <row r="9" ht="34" customHeight="1">
      <c r="A9" s="16" t="inlineStr"/>
      <c r="D9" s="59" t="inlineStr">
        <is>
          <t>3.  품질관리계획서</t>
        </is>
      </c>
      <c r="K9" s="16" t="inlineStr"/>
    </row>
    <row r="10" ht="34" customHeight="1">
      <c r="A10" s="16" t="inlineStr"/>
      <c r="D10" s="59" t="inlineStr">
        <is>
          <t>4.  공정별 인력 투입 계획서</t>
        </is>
      </c>
      <c r="K10" s="16" t="inlineStr"/>
    </row>
    <row r="11" ht="34" customHeight="1">
      <c r="A11" s="16" t="inlineStr"/>
      <c r="D11" s="59" t="inlineStr">
        <is>
          <t>5.  장비 투입 계획서</t>
        </is>
      </c>
      <c r="K11" s="16" t="inlineStr"/>
    </row>
    <row r="12" ht="60" customHeight="1"/>
    <row r="13" ht="30" customHeight="1">
      <c r="A13" s="38">
        <f>IF(N('예시-기록지'!G21)=0,"20        년        월        일",'예시-기록지'!G21)</f>
        <v/>
      </c>
    </row>
    <row r="14" ht="40" customHeight="1"/>
    <row r="15" ht="26" customHeight="1">
      <c r="A15" s="16" t="inlineStr"/>
      <c r="F15" s="50" t="inlineStr">
        <is>
          <t>주      소</t>
        </is>
      </c>
      <c r="H15" s="41" t="inlineStr">
        <is>
          <t>:</t>
        </is>
      </c>
      <c r="I15" s="46">
        <f>IF('예시-기록지'!D8="","",'예시-기록지'!D8)</f>
        <v/>
      </c>
      <c r="L15" s="51" t="inlineStr"/>
    </row>
    <row r="16" ht="26" customHeight="1">
      <c r="A16" s="16" t="inlineStr"/>
      <c r="F16" s="50" t="inlineStr">
        <is>
          <t>상      호</t>
        </is>
      </c>
      <c r="H16" s="41" t="inlineStr">
        <is>
          <t>:</t>
        </is>
      </c>
      <c r="I16" s="46">
        <f>IF('예시-기록지'!D7="","",'예시-기록지'!D7)</f>
        <v/>
      </c>
      <c r="L16" s="51" t="inlineStr"/>
    </row>
    <row r="17" ht="26" customHeight="1">
      <c r="A17" s="16" t="inlineStr"/>
      <c r="F17" s="50" t="inlineStr">
        <is>
          <t>법인등록번호</t>
        </is>
      </c>
      <c r="H17" s="41" t="inlineStr">
        <is>
          <t>:</t>
        </is>
      </c>
      <c r="I17" s="46">
        <f>IF('예시-기록지'!D9="","",'예시-기록지'!D9)</f>
        <v/>
      </c>
      <c r="L17" s="51" t="inlineStr"/>
    </row>
    <row r="18" ht="26" customHeight="1">
      <c r="A18" s="16" t="inlineStr"/>
      <c r="F18" s="50" t="inlineStr">
        <is>
          <t>성      명</t>
        </is>
      </c>
      <c r="H18" s="41" t="inlineStr">
        <is>
          <t>:</t>
        </is>
      </c>
      <c r="I18" s="46">
        <f>IF('예시-기록지'!J7="","",'예시-기록지'!J7)</f>
        <v/>
      </c>
      <c r="L18" s="51" t="inlineStr">
        <is>
          <t>(인)</t>
        </is>
      </c>
    </row>
    <row r="20" ht="19.5" customHeight="1">
      <c r="A20" s="18" t="inlineStr">
        <is>
          <t>모음 안의 계획서(안전 · 환경 · 품질 · 인력 · 장비) 앞에 붙이는 표지입니다.</t>
        </is>
      </c>
    </row>
  </sheetData>
  <mergeCells count="33">
    <mergeCell ref="I16:K16"/>
    <mergeCell ref="D9:J9"/>
    <mergeCell ref="A15:E15"/>
    <mergeCell ref="F16:G16"/>
    <mergeCell ref="D8:J8"/>
    <mergeCell ref="K9:L9"/>
    <mergeCell ref="I18:K18"/>
    <mergeCell ref="A3:L3"/>
    <mergeCell ref="K11:L11"/>
    <mergeCell ref="F15:G15"/>
    <mergeCell ref="A16:E16"/>
    <mergeCell ref="A8:C8"/>
    <mergeCell ref="A5:L5"/>
    <mergeCell ref="F18:G18"/>
    <mergeCell ref="I17:K17"/>
    <mergeCell ref="D10:J10"/>
    <mergeCell ref="F17:G17"/>
    <mergeCell ref="A18:E18"/>
    <mergeCell ref="A10:C10"/>
    <mergeCell ref="G1:L1"/>
    <mergeCell ref="A20:L20"/>
    <mergeCell ref="K8:L8"/>
    <mergeCell ref="A13:L13"/>
    <mergeCell ref="A9:C9"/>
    <mergeCell ref="D11:J11"/>
    <mergeCell ref="A17:E17"/>
    <mergeCell ref="I15:K15"/>
    <mergeCell ref="K7:L7"/>
    <mergeCell ref="A11:C11"/>
    <mergeCell ref="A1:F1"/>
    <mergeCell ref="D7:J7"/>
    <mergeCell ref="K10:L10"/>
    <mergeCell ref="A7:C7"/>
  </mergeCells>
  <printOptions horizontalCentered="1"/>
  <pageMargins left="0.6" right="0.6" top="0.55" bottom="0.55" header="0.2" footer="0.2"/>
  <pageSetup orientation="portrait" paperSize="9" fitToHeight="1" fitToWidth="1"/>
</worksheet>
</file>

<file path=xl/worksheets/sheet29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L26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무료 건설 서식</t>
        </is>
      </c>
      <c r="G1" s="148" t="inlineStr">
        <is>
          <t xml:space="preserve">작성 예시 (가상의 현장)  </t>
        </is>
      </c>
    </row>
    <row r="2" ht="30" customHeight="1"/>
    <row r="3" ht="52" customHeight="1">
      <c r="A3" s="52" t="inlineStr">
        <is>
          <t>안전관리자  선임계</t>
        </is>
      </c>
    </row>
    <row r="4" ht="34" customHeight="1"/>
    <row r="5" ht="28" customHeight="1">
      <c r="A5" s="60" t="inlineStr">
        <is>
          <t>1.</t>
        </is>
      </c>
      <c r="B5" s="61" t="inlineStr">
        <is>
          <t>공 사 명</t>
        </is>
      </c>
      <c r="E5" s="41" t="inlineStr">
        <is>
          <t>:</t>
        </is>
      </c>
      <c r="F5" s="46">
        <f>IF('예시-기록지'!D12="","",'예시-기록지'!D12)</f>
        <v/>
      </c>
    </row>
    <row r="6" ht="28" customHeight="1">
      <c r="A6" s="60" t="inlineStr">
        <is>
          <t>2.</t>
        </is>
      </c>
      <c r="B6" s="61" t="inlineStr">
        <is>
          <t>공 사 금 액</t>
        </is>
      </c>
      <c r="E6" s="41" t="inlineStr">
        <is>
          <t>:</t>
        </is>
      </c>
      <c r="F6" s="62">
        <f>IF(N('예시-기록지'!D15)=0,"",'예시-기록지'!D15)</f>
        <v/>
      </c>
      <c r="K6" s="63">
        <f>IF(N('예시-기록지'!D15)=0,"",'예시-기록지'!D15)</f>
        <v/>
      </c>
    </row>
    <row r="7" ht="28" customHeight="1">
      <c r="A7" s="60" t="inlineStr">
        <is>
          <t>3.</t>
        </is>
      </c>
      <c r="B7" s="61" t="inlineStr">
        <is>
          <t>계 약 년 월 일</t>
        </is>
      </c>
      <c r="E7" s="41" t="inlineStr">
        <is>
          <t>:</t>
        </is>
      </c>
      <c r="F7" s="64">
        <f>IF(N('예시-기록지'!D18)=0,"",'예시-기록지'!D18)</f>
        <v/>
      </c>
    </row>
    <row r="8" ht="28" customHeight="1">
      <c r="A8" s="60" t="inlineStr">
        <is>
          <t>4.</t>
        </is>
      </c>
      <c r="B8" s="61" t="inlineStr">
        <is>
          <t>착 공 년 월 일</t>
        </is>
      </c>
      <c r="E8" s="41" t="inlineStr">
        <is>
          <t>:</t>
        </is>
      </c>
      <c r="F8" s="64">
        <f>IF(N('예시-기록지'!D19)=0,"",'예시-기록지'!D19)</f>
        <v/>
      </c>
    </row>
    <row r="9" ht="28" customHeight="1">
      <c r="A9" s="60" t="inlineStr">
        <is>
          <t>5.</t>
        </is>
      </c>
      <c r="B9" s="61" t="inlineStr">
        <is>
          <t>예정준공년월일</t>
        </is>
      </c>
      <c r="E9" s="41" t="inlineStr">
        <is>
          <t>:</t>
        </is>
      </c>
      <c r="F9" s="64">
        <f>IF(N('예시-기록지'!J19)=0,"",'예시-기록지'!J19)</f>
        <v/>
      </c>
    </row>
    <row r="10" ht="30" customHeight="1"/>
    <row r="11" ht="30" customHeight="1">
      <c r="A11" s="16" t="inlineStr"/>
      <c r="B11" s="65" t="inlineStr">
        <is>
          <t>상기 공사의 안전관리자를 아래와 같이 선정하여 보고합니다.</t>
        </is>
      </c>
    </row>
    <row r="12" ht="6" customHeight="1"/>
    <row r="13" ht="30" customHeight="1">
      <c r="A13" s="16" t="inlineStr"/>
      <c r="D13" s="66" t="inlineStr">
        <is>
          <t>안전관리자</t>
        </is>
      </c>
      <c r="F13" s="41" t="inlineStr">
        <is>
          <t>:</t>
        </is>
      </c>
      <c r="G13" s="67">
        <f>IF('예시-기록지'!D29="","",'예시-기록지'!D29)</f>
        <v/>
      </c>
      <c r="K13" s="16" t="inlineStr"/>
    </row>
    <row r="14" ht="10" customHeight="1"/>
    <row r="15" ht="23" customHeight="1">
      <c r="A15" s="16" t="inlineStr"/>
      <c r="C15" s="68" t="inlineStr">
        <is>
          <t>붙 임 :  안전관리계획서 1부.   끝.</t>
        </is>
      </c>
    </row>
    <row r="16" ht="30" customHeight="1"/>
    <row r="17" ht="30" customHeight="1">
      <c r="A17" s="38">
        <f>IF(N('예시-기록지'!G21)=0,"20        년        월        일",'예시-기록지'!G21)</f>
        <v/>
      </c>
    </row>
    <row r="18" ht="30" customHeight="1"/>
    <row r="19" ht="26" customHeight="1">
      <c r="A19" s="16" t="inlineStr"/>
      <c r="F19" s="50" t="inlineStr">
        <is>
          <t>주      소</t>
        </is>
      </c>
      <c r="H19" s="41" t="inlineStr">
        <is>
          <t>:</t>
        </is>
      </c>
      <c r="I19" s="46">
        <f>IF('예시-기록지'!D8="","",'예시-기록지'!D8)</f>
        <v/>
      </c>
      <c r="L19" s="51" t="inlineStr"/>
    </row>
    <row r="20" ht="26" customHeight="1">
      <c r="A20" s="16" t="inlineStr"/>
      <c r="F20" s="50" t="inlineStr">
        <is>
          <t>상      호</t>
        </is>
      </c>
      <c r="H20" s="41" t="inlineStr">
        <is>
          <t>:</t>
        </is>
      </c>
      <c r="I20" s="46">
        <f>IF('예시-기록지'!D7="","",'예시-기록지'!D7)</f>
        <v/>
      </c>
      <c r="L20" s="51" t="inlineStr"/>
    </row>
    <row r="21" ht="26" customHeight="1">
      <c r="A21" s="16" t="inlineStr"/>
      <c r="F21" s="50" t="inlineStr">
        <is>
          <t>법인등록번호</t>
        </is>
      </c>
      <c r="H21" s="41" t="inlineStr">
        <is>
          <t>:</t>
        </is>
      </c>
      <c r="I21" s="46">
        <f>IF('예시-기록지'!D9="","",'예시-기록지'!D9)</f>
        <v/>
      </c>
      <c r="L21" s="51" t="inlineStr"/>
    </row>
    <row r="22" ht="26" customHeight="1">
      <c r="A22" s="16" t="inlineStr"/>
      <c r="F22" s="50" t="inlineStr">
        <is>
          <t>성      명</t>
        </is>
      </c>
      <c r="H22" s="41" t="inlineStr">
        <is>
          <t>:</t>
        </is>
      </c>
      <c r="I22" s="46">
        <f>IF('예시-기록지'!J7="","",'예시-기록지'!J7)</f>
        <v/>
      </c>
      <c r="L22" s="51" t="inlineStr">
        <is>
          <t>(인)</t>
        </is>
      </c>
    </row>
    <row r="23" ht="30" customHeight="1"/>
    <row r="24" ht="36" customHeight="1">
      <c r="A24" s="16" t="inlineStr"/>
      <c r="B24" s="42">
        <f>IF('예시-기록지'!D6="","",'예시-기록지'!D6)</f>
        <v/>
      </c>
      <c r="H24" s="43" t="inlineStr">
        <is>
          <t xml:space="preserve">  귀 하</t>
        </is>
      </c>
    </row>
    <row r="26" ht="19.5" customHeight="1">
      <c r="A26" s="18" t="inlineStr">
        <is>
          <t>이 시트는 작성 예시입니다.</t>
        </is>
      </c>
    </row>
  </sheetData>
  <mergeCells count="37">
    <mergeCell ref="A15:B15"/>
    <mergeCell ref="I22:K22"/>
    <mergeCell ref="B8:D8"/>
    <mergeCell ref="F9:L9"/>
    <mergeCell ref="F19:G19"/>
    <mergeCell ref="F6:J6"/>
    <mergeCell ref="A3:L3"/>
    <mergeCell ref="I21:K21"/>
    <mergeCell ref="A26:L26"/>
    <mergeCell ref="F21:G21"/>
    <mergeCell ref="D13:E13"/>
    <mergeCell ref="B11:L11"/>
    <mergeCell ref="F20:G20"/>
    <mergeCell ref="B9:D9"/>
    <mergeCell ref="C15:L15"/>
    <mergeCell ref="A17:L17"/>
    <mergeCell ref="I20:K20"/>
    <mergeCell ref="B6:D6"/>
    <mergeCell ref="A21:E21"/>
    <mergeCell ref="G1:L1"/>
    <mergeCell ref="I19:K19"/>
    <mergeCell ref="B24:G24"/>
    <mergeCell ref="B5:D5"/>
    <mergeCell ref="A13:C13"/>
    <mergeCell ref="F7:L7"/>
    <mergeCell ref="F22:G22"/>
    <mergeCell ref="B7:D7"/>
    <mergeCell ref="A22:E22"/>
    <mergeCell ref="F5:L5"/>
    <mergeCell ref="G13:J13"/>
    <mergeCell ref="A20:E20"/>
    <mergeCell ref="F8:L8"/>
    <mergeCell ref="A1:F1"/>
    <mergeCell ref="A19:E19"/>
    <mergeCell ref="H24:L24"/>
    <mergeCell ref="K6:L6"/>
    <mergeCell ref="K13:L13"/>
  </mergeCells>
  <printOptions horizontalCentered="1"/>
  <pageMargins left="0.6" right="0.6" top="0.55" bottom="0.55" header="0.2" footer="0.2"/>
  <pageSetup orientation="portrait" paperSize="9" fitToHeight="1" fitToWidth="1"/>
</worksheet>
</file>

<file path=xl/worksheets/sheet30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L37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무료 건설 서식</t>
        </is>
      </c>
      <c r="G1" s="148" t="inlineStr">
        <is>
          <t xml:space="preserve">작성 예시 (가상의 현장)  </t>
        </is>
      </c>
    </row>
    <row r="2" ht="10" customHeight="1"/>
    <row r="3" ht="50" customHeight="1">
      <c r="A3" s="52" t="inlineStr">
        <is>
          <t>교 육 수 료 증</t>
        </is>
      </c>
    </row>
    <row r="4" ht="24" customHeight="1">
      <c r="A4" s="16" t="inlineStr"/>
      <c r="H4" s="45" t="inlineStr">
        <is>
          <t>해 당 자 :</t>
        </is>
      </c>
      <c r="J4" s="16">
        <f>IF('예시-기록지'!D29="","",'예시-기록지'!D29)</f>
        <v/>
      </c>
    </row>
    <row r="5" ht="10" customHeight="1"/>
    <row r="6" ht="20" customHeight="1">
      <c r="A6" s="54" t="inlineStr">
        <is>
          <t>(교육 수료증 사본을 여기에 붙이세요)</t>
        </is>
      </c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</row>
    <row r="7" ht="20" customHeight="1">
      <c r="A7" s="7" t="n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</row>
    <row r="8" ht="20" customHeight="1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</row>
    <row r="9" ht="20" customHeight="1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</row>
    <row r="10" ht="20" customHeight="1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</row>
    <row r="11" ht="20" customHeight="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</row>
    <row r="12" ht="20" customHeight="1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</row>
    <row r="13" ht="20" customHeight="1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</row>
    <row r="14" ht="20" customHeight="1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</row>
    <row r="15" ht="20" customHeight="1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</row>
    <row r="16" ht="20" customHeight="1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</row>
    <row r="17" ht="20" customHeight="1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</row>
    <row r="18" ht="20" customHeight="1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</row>
    <row r="19" ht="20" customHeight="1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</row>
    <row r="20" ht="20" customHeight="1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</row>
    <row r="21" ht="20" customHeight="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</row>
    <row r="22" ht="20" customHeight="1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</row>
    <row r="23" ht="20" customHeight="1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</row>
    <row r="24" ht="20" customHeight="1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</row>
    <row r="25" ht="20" customHeight="1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</row>
    <row r="26" ht="20" customHeight="1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</row>
    <row r="27" ht="20" customHeight="1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</row>
    <row r="28" ht="20" customHeight="1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</row>
    <row r="29" ht="20" customHeight="1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</row>
    <row r="30" ht="20" customHeight="1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</row>
    <row r="31" ht="20" customHeight="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</row>
    <row r="32" ht="20" customHeight="1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</row>
    <row r="33" ht="20" customHeight="1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</row>
    <row r="34" ht="20" customHeight="1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</row>
    <row r="35" ht="20" customHeight="1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</row>
    <row r="37" ht="19.5" customHeight="1">
      <c r="A37" s="18" t="inlineStr">
        <is>
          <t>원본의 사본 그림(개인 자격증 · 수료증)은 옮기지 않았습니다 — 해당자의 사본을 붙여 쓰세요.</t>
        </is>
      </c>
    </row>
  </sheetData>
  <mergeCells count="8">
    <mergeCell ref="G1:L1"/>
    <mergeCell ref="A1:F1"/>
    <mergeCell ref="A37:L37"/>
    <mergeCell ref="A4:G4"/>
    <mergeCell ref="A6:L35"/>
    <mergeCell ref="J4:L4"/>
    <mergeCell ref="H4:I4"/>
    <mergeCell ref="A3:L3"/>
  </mergeCells>
  <printOptions horizontalCentered="1"/>
  <pageMargins left="0.6" right="0.6" top="0.55" bottom="0.55" header="0.2" footer="0.2"/>
  <pageSetup orientation="portrait" paperSize="9" fitToHeight="1" fitToWidth="1"/>
</worksheet>
</file>

<file path=xl/worksheets/sheet31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L134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무료 건설 서식</t>
        </is>
      </c>
      <c r="G1" s="148" t="inlineStr">
        <is>
          <t xml:space="preserve">작성 예시 (가상의 현장)  </t>
        </is>
      </c>
    </row>
    <row r="2" ht="4" customHeight="1"/>
    <row r="3" ht="46" customHeight="1">
      <c r="A3" s="52" t="inlineStr">
        <is>
          <t>안 전 관 리 계 획 서</t>
        </is>
      </c>
    </row>
    <row r="4" ht="8" customHeight="1"/>
    <row r="5" ht="23" customHeight="1">
      <c r="A5" s="60" t="inlineStr">
        <is>
          <t>1.</t>
        </is>
      </c>
      <c r="B5" s="61" t="inlineStr">
        <is>
          <t>공 사 명</t>
        </is>
      </c>
      <c r="E5" s="41" t="inlineStr">
        <is>
          <t>:</t>
        </is>
      </c>
      <c r="F5" s="46">
        <f>IF('예시-기록지'!D12="","",'예시-기록지'!D12)</f>
        <v/>
      </c>
    </row>
    <row r="6" ht="23" customHeight="1">
      <c r="A6" s="60" t="inlineStr">
        <is>
          <t>2.</t>
        </is>
      </c>
      <c r="B6" s="61" t="inlineStr">
        <is>
          <t>공 사 금 액</t>
        </is>
      </c>
      <c r="E6" s="41" t="inlineStr">
        <is>
          <t>:</t>
        </is>
      </c>
      <c r="F6" s="62">
        <f>IF(N('예시-기록지'!D15)=0,"",'예시-기록지'!D15)</f>
        <v/>
      </c>
      <c r="K6" s="63">
        <f>IF(N('예시-기록지'!D15)=0,"",'예시-기록지'!D15)</f>
        <v/>
      </c>
    </row>
    <row r="7" ht="22" customHeight="1">
      <c r="A7" s="69" t="inlineStr"/>
      <c r="B7" s="70" t="inlineStr">
        <is>
          <t>(변 경)</t>
        </is>
      </c>
      <c r="E7" s="41" t="inlineStr">
        <is>
          <t>:</t>
        </is>
      </c>
      <c r="F7" s="71">
        <f>IF(N('예시-기록지'!J16)=0,"",'예시-기록지'!J16)</f>
        <v/>
      </c>
      <c r="K7" s="72">
        <f>IF(N('예시-기록지'!J16)=0,"",'예시-기록지'!J16)</f>
        <v/>
      </c>
    </row>
    <row r="8" ht="23" customHeight="1">
      <c r="A8" s="60" t="inlineStr">
        <is>
          <t>3.</t>
        </is>
      </c>
      <c r="B8" s="61" t="inlineStr">
        <is>
          <t>계 약 년 월 일</t>
        </is>
      </c>
      <c r="E8" s="41" t="inlineStr">
        <is>
          <t>:</t>
        </is>
      </c>
      <c r="F8" s="73">
        <f>IF(N('예시-기록지'!D18)=0,"",'예시-기록지'!D18)</f>
        <v/>
      </c>
    </row>
    <row r="9" ht="22" customHeight="1">
      <c r="A9" s="69" t="inlineStr"/>
      <c r="B9" s="70" t="inlineStr">
        <is>
          <t>(변 경)</t>
        </is>
      </c>
      <c r="E9" s="41" t="inlineStr">
        <is>
          <t>:</t>
        </is>
      </c>
      <c r="F9" s="74">
        <f>IF(N('예시-기록지'!J18)=0,"",'예시-기록지'!J18)</f>
        <v/>
      </c>
    </row>
    <row r="10" ht="23" customHeight="1">
      <c r="A10" s="60" t="inlineStr">
        <is>
          <t>4.</t>
        </is>
      </c>
      <c r="B10" s="61" t="inlineStr">
        <is>
          <t>착 공 년 월 일</t>
        </is>
      </c>
      <c r="E10" s="41" t="inlineStr">
        <is>
          <t>:</t>
        </is>
      </c>
      <c r="F10" s="73">
        <f>IF(N('예시-기록지'!D19)=0,"",'예시-기록지'!D19)</f>
        <v/>
      </c>
    </row>
    <row r="11" ht="23" customHeight="1">
      <c r="A11" s="60" t="inlineStr">
        <is>
          <t>5.</t>
        </is>
      </c>
      <c r="B11" s="61" t="inlineStr">
        <is>
          <t>예정준공년월일</t>
        </is>
      </c>
      <c r="E11" s="41" t="inlineStr">
        <is>
          <t>:</t>
        </is>
      </c>
      <c r="F11" s="73">
        <f>IF(N('예시-기록지'!J19)=0,"",'예시-기록지'!J19)</f>
        <v/>
      </c>
    </row>
    <row r="12" ht="23" customHeight="1">
      <c r="A12" s="60" t="inlineStr">
        <is>
          <t>6.</t>
        </is>
      </c>
      <c r="B12" s="61" t="inlineStr">
        <is>
          <t>공 사 장 소</t>
        </is>
      </c>
      <c r="E12" s="41" t="inlineStr">
        <is>
          <t>:</t>
        </is>
      </c>
      <c r="F12" s="46">
        <f>IF('예시-기록지'!D14="","",'예시-기록지'!D14)</f>
        <v/>
      </c>
    </row>
    <row r="13" ht="26" customHeight="1">
      <c r="A13" s="60" t="inlineStr">
        <is>
          <t>7.</t>
        </is>
      </c>
      <c r="B13" s="61" t="inlineStr">
        <is>
          <t>안 전 관 리 자</t>
        </is>
      </c>
      <c r="E13" s="41" t="inlineStr">
        <is>
          <t>:</t>
        </is>
      </c>
      <c r="F13" s="75">
        <f>IF('예시-기록지'!D29="","",'예시-기록지'!D29)</f>
        <v/>
      </c>
    </row>
    <row r="14" ht="6" customHeight="1"/>
    <row r="15" ht="38.55" customHeight="1">
      <c r="A15" s="76" t="inlineStr">
        <is>
          <t>위 공사에 대하여 착공일부터 공사 완료 때까지 현장의 안전관리를 최우선으로 하여 시공할 것을 확인하며, 이에 안전관리계획서를 제출합니다.</t>
        </is>
      </c>
    </row>
    <row r="16" ht="26" customHeight="1">
      <c r="A16" s="77" t="inlineStr">
        <is>
          <t>-   아        래   -</t>
        </is>
      </c>
    </row>
    <row r="17" ht="21" customHeight="1">
      <c r="A17" s="78" t="inlineStr">
        <is>
          <t>1.  목    적</t>
        </is>
      </c>
    </row>
    <row r="18" ht="37" customHeight="1">
      <c r="A18" s="79" t="inlineStr">
        <is>
          <t>현장에서 근로자의 안전과 보건을 유지 · 증진하고 각종 재해를 미리 예방하여 인적 · 물적 손실을 막거나 피해를 최소화한다.</t>
        </is>
      </c>
    </row>
    <row r="19" ht="21" customHeight="1">
      <c r="A19" s="78" t="inlineStr">
        <is>
          <t>2.  안전보건 우선</t>
        </is>
      </c>
    </row>
    <row r="20" ht="37" customHeight="1">
      <c r="A20" s="79" t="inlineStr">
        <is>
          <t>모든 작업과 관리에서 안전제일을 원칙으로 하며, 사고 예방을 위하여 안전보건 업무를 최우선으로 한다.</t>
        </is>
      </c>
    </row>
    <row r="21" ht="21" customHeight="1">
      <c r="A21" s="78" t="inlineStr">
        <is>
          <t>3.  안전관리자의 직무</t>
        </is>
      </c>
    </row>
    <row r="22" ht="20.5" customHeight="1">
      <c r="A22" s="80" t="inlineStr">
        <is>
          <t>1)</t>
        </is>
      </c>
      <c r="B22" s="81" t="inlineStr">
        <is>
          <t>현장의 안전보건관리 및 산업재해 예방계획 수립</t>
        </is>
      </c>
    </row>
    <row r="23" ht="20.5" customHeight="1">
      <c r="A23" s="80" t="inlineStr">
        <is>
          <t>2)</t>
        </is>
      </c>
      <c r="B23" s="81" t="inlineStr">
        <is>
          <t>근로자 안전보건교육 및 안전보건관리 업무계획 수립 · 시행</t>
        </is>
      </c>
    </row>
    <row r="24" ht="20.5" customHeight="1">
      <c r="A24" s="80" t="inlineStr">
        <is>
          <t>3)</t>
        </is>
      </c>
      <c r="B24" s="81" t="inlineStr">
        <is>
          <t>개인 안전장구 · 보호구 구입 · 지급 및 관리</t>
        </is>
      </c>
    </row>
    <row r="25" ht="20.5" customHeight="1">
      <c r="A25" s="80" t="inlineStr">
        <is>
          <t>4)</t>
        </is>
      </c>
      <c r="B25" s="81" t="inlineStr">
        <is>
          <t>유해 · 위험 기구와 설비 사용 전 안전 여부 확인</t>
        </is>
      </c>
    </row>
    <row r="26" ht="20.5" customHeight="1">
      <c r="A26" s="80" t="inlineStr">
        <is>
          <t>5)</t>
        </is>
      </c>
      <c r="B26" s="81" t="inlineStr">
        <is>
          <t>현장 안전시설물 구입 · 설치 · 관리 · 보수</t>
        </is>
      </c>
    </row>
    <row r="27" ht="20.5" customHeight="1">
      <c r="A27" s="80" t="inlineStr">
        <is>
          <t>6)</t>
        </is>
      </c>
      <c r="B27" s="81" t="inlineStr">
        <is>
          <t>산업안전보건관리비 계상 · 집행 지도 및 관리</t>
        </is>
      </c>
    </row>
    <row r="28" ht="20.5" customHeight="1">
      <c r="A28" s="80" t="inlineStr">
        <is>
          <t>7)</t>
        </is>
      </c>
      <c r="B28" s="81" t="inlineStr">
        <is>
          <t>그 밖의 안전보건에 관한 사항</t>
        </is>
      </c>
    </row>
    <row r="29" ht="21" customHeight="1">
      <c r="A29" s="78" t="inlineStr">
        <is>
          <t>4.  안전관리자 선임</t>
        </is>
      </c>
    </row>
    <row r="30" ht="21.5" customHeight="1">
      <c r="A30" s="79" t="inlineStr">
        <is>
          <t>안전관리자는 관계 법령의 자격을 갖춘 사람으로 선임한다.</t>
        </is>
      </c>
    </row>
    <row r="31" ht="21" customHeight="1">
      <c r="A31" s="78" t="inlineStr">
        <is>
          <t>5.  안전관리 계획</t>
        </is>
      </c>
    </row>
    <row r="32" ht="36" customHeight="1">
      <c r="A32" s="80" t="inlineStr">
        <is>
          <t>1)</t>
        </is>
      </c>
      <c r="B32" s="81" t="inlineStr">
        <is>
          <t>현장 안의 모든 인원(관리자 · 작업자 · 방문객 등)은 안전장구와 보호구(안전모 등)를 반드시 착용한다.</t>
        </is>
      </c>
    </row>
    <row r="33" ht="20.5" customHeight="1">
      <c r="A33" s="80" t="inlineStr">
        <is>
          <t>2)</t>
        </is>
      </c>
      <c r="B33" s="81" t="inlineStr">
        <is>
          <t>안전장구 · 보호구 착용을 거부하면 담당자는 현장 출입을 막을 수 있다.</t>
        </is>
      </c>
    </row>
    <row r="34" ht="36" customHeight="1">
      <c r="A34" s="80" t="inlineStr">
        <is>
          <t>3)</t>
        </is>
      </c>
      <c r="B34" s="81" t="inlineStr">
        <is>
          <t>안전보건관리자는 작업 전에 근로자의 안전장구 이상 유무와 안전시설물을 점검 · 보완한다.</t>
        </is>
      </c>
    </row>
    <row r="35" ht="20.5" customHeight="1">
      <c r="A35" s="80" t="inlineStr">
        <is>
          <t>4)</t>
        </is>
      </c>
      <c r="B35" s="81" t="inlineStr">
        <is>
          <t>현장에 위험한 상황이 생기면 즉시 작업을 중지시키고 안전조치를 한다.</t>
        </is>
      </c>
    </row>
    <row r="36" ht="36" customHeight="1">
      <c r="A36" s="80" t="inlineStr">
        <is>
          <t>5)</t>
        </is>
      </c>
      <c r="B36" s="81" t="inlineStr">
        <is>
          <t>휴무일이나 작업하지 않는 날(우천 · 양생 등)에는 쉬기 전에 안전시설물을 점검하고 안전조치를 확실히 한다.</t>
        </is>
      </c>
    </row>
    <row r="37" ht="20.5" customHeight="1">
      <c r="A37" s="80" t="inlineStr">
        <is>
          <t>6)</t>
        </is>
      </c>
      <c r="B37" s="81" t="inlineStr">
        <is>
          <t>수시로 근로자에게 안전보건교육을 하여 안전보건과 사고 예방의 중요성을 알린다.</t>
        </is>
      </c>
    </row>
    <row r="38" ht="36" customHeight="1">
      <c r="A38" s="80" t="inlineStr">
        <is>
          <t>7)</t>
        </is>
      </c>
      <c r="B38" s="81" t="inlineStr">
        <is>
          <t>장비 · 기계 조작 때는 작업 반경 안에 접근하지 못하게 하고, 위험이 큰 장비는 유도원(신호수)을 지정하여 작업한다.</t>
        </is>
      </c>
    </row>
    <row r="39" ht="20.5" customHeight="1">
      <c r="A39" s="80" t="inlineStr">
        <is>
          <t>8)</t>
        </is>
      </c>
      <c r="B39" s="81" t="inlineStr">
        <is>
          <t>현장에는 구급함 등 구급용구를 늘 갖추어 둔다.</t>
        </is>
      </c>
    </row>
    <row r="40" ht="21" customHeight="1">
      <c r="A40" s="78" t="inlineStr">
        <is>
          <t>6.  산업안전보건관리비 사용내역서 작성</t>
        </is>
      </c>
    </row>
    <row r="41" ht="51.5" customHeight="1">
      <c r="A41" s="80" t="inlineStr">
        <is>
          <t>1)</t>
        </is>
      </c>
      <c r="B41" s="81" t="inlineStr">
        <is>
          <t>안전관리자는 작업 진행에 따라 산업안전보건관리비 사용내역을 작성하고, 공사 시작 후 6개월마다 1회 이상(6개월 안에 끝나면 끝날 때) 발주자 또는 감리자의 확인을 받으며, 기성 · 준공 때 사용내역서를 제출한다.</t>
        </is>
      </c>
    </row>
    <row r="42" ht="36" customHeight="1">
      <c r="A42" s="80" t="inlineStr">
        <is>
          <t>2)</t>
        </is>
      </c>
      <c r="B42" s="81" t="inlineStr">
        <is>
          <t>산업안전보건관리비는 현행 「건설업 산업안전보건관리비 계상 및 사용기준」(고용노동부 고시)에 따라 쓰고, 이에 따라 사용내역서를 작성한다.</t>
        </is>
      </c>
    </row>
    <row r="43" ht="10" customHeight="1"/>
    <row r="44" ht="30" customHeight="1">
      <c r="A44" s="38">
        <f>IF(N('예시-기록지'!G21)=0,"20        년        월        일",'예시-기록지'!G21)</f>
        <v/>
      </c>
    </row>
    <row r="45" ht="8" customHeight="1"/>
    <row r="46" ht="26" customHeight="1">
      <c r="A46" s="16" t="inlineStr"/>
      <c r="F46" s="50" t="inlineStr">
        <is>
          <t>주      소</t>
        </is>
      </c>
      <c r="H46" s="41" t="inlineStr">
        <is>
          <t>:</t>
        </is>
      </c>
      <c r="I46" s="46">
        <f>IF('예시-기록지'!D8="","",'예시-기록지'!D8)</f>
        <v/>
      </c>
      <c r="L46" s="51" t="inlineStr"/>
    </row>
    <row r="47" ht="26" customHeight="1">
      <c r="A47" s="16" t="inlineStr"/>
      <c r="F47" s="50" t="inlineStr">
        <is>
          <t>상      호</t>
        </is>
      </c>
      <c r="H47" s="41" t="inlineStr">
        <is>
          <t>:</t>
        </is>
      </c>
      <c r="I47" s="46">
        <f>IF('예시-기록지'!D7="","",'예시-기록지'!D7)</f>
        <v/>
      </c>
      <c r="L47" s="51" t="inlineStr"/>
    </row>
    <row r="48" ht="26" customHeight="1">
      <c r="A48" s="16" t="inlineStr"/>
      <c r="F48" s="50" t="inlineStr">
        <is>
          <t>법인등록번호</t>
        </is>
      </c>
      <c r="H48" s="41" t="inlineStr">
        <is>
          <t>:</t>
        </is>
      </c>
      <c r="I48" s="46">
        <f>IF('예시-기록지'!D9="","",'예시-기록지'!D9)</f>
        <v/>
      </c>
      <c r="L48" s="51" t="inlineStr"/>
    </row>
    <row r="49" ht="26" customHeight="1">
      <c r="A49" s="16" t="inlineStr"/>
      <c r="F49" s="50" t="inlineStr">
        <is>
          <t>성      명</t>
        </is>
      </c>
      <c r="H49" s="41" t="inlineStr">
        <is>
          <t>:</t>
        </is>
      </c>
      <c r="I49" s="46">
        <f>IF('예시-기록지'!J7="","",'예시-기록지'!J7)</f>
        <v/>
      </c>
      <c r="L49" s="51" t="inlineStr">
        <is>
          <t>(인)</t>
        </is>
      </c>
    </row>
    <row r="50" ht="8" customHeight="1"/>
    <row r="51" ht="36" customHeight="1">
      <c r="A51" s="16" t="inlineStr"/>
      <c r="B51" s="42">
        <f>IF('예시-기록지'!D6="","",'예시-기록지'!D6)</f>
        <v/>
      </c>
      <c r="H51" s="43" t="inlineStr">
        <is>
          <t xml:space="preserve">  귀 하</t>
        </is>
      </c>
    </row>
    <row r="52" ht="40" customHeight="1"/>
    <row r="53" ht="46" customHeight="1">
      <c r="A53" s="19" t="inlineStr">
        <is>
          <t>안 전 관 리 계 획 서</t>
        </is>
      </c>
    </row>
    <row r="54" ht="30" customHeight="1">
      <c r="A54" s="82" t="inlineStr">
        <is>
          <t>-  목    차  -</t>
        </is>
      </c>
    </row>
    <row r="55" ht="40" customHeight="1"/>
    <row r="56" ht="44" customHeight="1">
      <c r="A56" s="16" t="inlineStr"/>
      <c r="D56" s="83" t="inlineStr">
        <is>
          <t>(1)  안전관리 조직도</t>
        </is>
      </c>
      <c r="K56" s="16" t="inlineStr"/>
    </row>
    <row r="57" ht="44" customHeight="1">
      <c r="A57" s="16" t="inlineStr"/>
      <c r="D57" s="83" t="inlineStr">
        <is>
          <t>(2)  안전보건 교육 계획</t>
        </is>
      </c>
      <c r="K57" s="16" t="inlineStr"/>
    </row>
    <row r="58" ht="44" customHeight="1">
      <c r="A58" s="16" t="inlineStr"/>
      <c r="D58" s="83" t="inlineStr">
        <is>
          <t>(3)  공사 안전관리 및 안전점검 계획</t>
        </is>
      </c>
      <c r="K58" s="16" t="inlineStr"/>
    </row>
    <row r="59" ht="44" customHeight="1">
      <c r="A59" s="16" t="inlineStr"/>
      <c r="D59" s="83" t="inlineStr">
        <is>
          <t>(4)  산업안전보건관리비 사용계획  (별도 시트)</t>
        </is>
      </c>
      <c r="K59" s="16" t="inlineStr"/>
    </row>
    <row r="60" ht="44" customHeight="1">
      <c r="A60" s="16" t="inlineStr"/>
      <c r="D60" s="83" t="inlineStr">
        <is>
          <t>(5)  안전사고 처리 계획</t>
        </is>
      </c>
      <c r="K60" s="16" t="inlineStr"/>
    </row>
    <row r="61" ht="30" customHeight="1">
      <c r="A61" s="84" t="inlineStr">
        <is>
          <t>(1)  안전관리 조직도</t>
        </is>
      </c>
    </row>
    <row r="62" ht="20" customHeight="1"/>
    <row r="63" ht="30" customHeight="1">
      <c r="A63" s="82" t="inlineStr">
        <is>
          <t>▣  현장 안전관리 조직표  ▣</t>
        </is>
      </c>
    </row>
    <row r="64" ht="16" customHeight="1"/>
    <row r="65" ht="28" customHeight="1">
      <c r="A65" s="16" t="inlineStr"/>
      <c r="E65" s="20" t="inlineStr">
        <is>
          <t>안전보건 총괄책임자</t>
        </is>
      </c>
      <c r="F65" s="7" t="n"/>
      <c r="G65" s="7" t="n"/>
      <c r="H65" s="7" t="n"/>
      <c r="I65" s="16" t="inlineStr"/>
    </row>
    <row r="66" ht="28" customHeight="1">
      <c r="A66" s="16" t="inlineStr"/>
      <c r="E66" s="85">
        <f>IF('예시-기록지'!D26="","",'예시-기록지'!D26)</f>
        <v/>
      </c>
      <c r="F66" s="7" t="n"/>
      <c r="G66" s="7" t="n"/>
      <c r="H66" s="7" t="n"/>
      <c r="I66" s="16" t="inlineStr"/>
    </row>
    <row r="67" ht="16" customHeight="1">
      <c r="A67" s="16" t="inlineStr"/>
      <c r="E67" s="86" t="inlineStr">
        <is>
          <t>(현장대리인)</t>
        </is>
      </c>
      <c r="I67" s="16" t="inlineStr"/>
    </row>
    <row r="68" ht="18" customHeight="1">
      <c r="A68" s="41" t="inlineStr">
        <is>
          <t>│</t>
        </is>
      </c>
    </row>
    <row r="69" ht="18" customHeight="1">
      <c r="A69" s="41" t="inlineStr">
        <is>
          <t>┌─────────────┴─────────────┐</t>
        </is>
      </c>
    </row>
    <row r="70" ht="28" customHeight="1">
      <c r="A70" s="16" t="inlineStr"/>
      <c r="B70" s="20" t="inlineStr">
        <is>
          <t>안 전 관 리 자</t>
        </is>
      </c>
      <c r="C70" s="7" t="n"/>
      <c r="D70" s="7" t="n"/>
      <c r="E70" s="7" t="n"/>
      <c r="F70" s="16" t="inlineStr"/>
      <c r="H70" s="20" t="inlineStr">
        <is>
          <t>안전보건 협의체</t>
        </is>
      </c>
      <c r="I70" s="7" t="n"/>
      <c r="J70" s="7" t="n"/>
      <c r="K70" s="7" t="n"/>
      <c r="L70" s="16" t="inlineStr"/>
    </row>
    <row r="71" ht="28" customHeight="1">
      <c r="A71" s="16" t="inlineStr"/>
      <c r="B71" s="85">
        <f>IF('예시-기록지'!D29="","",'예시-기록지'!D29)</f>
        <v/>
      </c>
      <c r="C71" s="7" t="n"/>
      <c r="D71" s="7" t="n"/>
      <c r="E71" s="7" t="n"/>
      <c r="F71" s="16" t="inlineStr"/>
      <c r="H71" s="87" t="inlineStr">
        <is>
          <t>협력업체 · 근로자 대표</t>
        </is>
      </c>
      <c r="I71" s="7" t="n"/>
      <c r="J71" s="7" t="n"/>
      <c r="K71" s="7" t="n"/>
      <c r="L71" s="16" t="inlineStr"/>
    </row>
    <row r="72" ht="18" customHeight="1">
      <c r="A72" s="41" t="inlineStr">
        <is>
          <t>│</t>
        </is>
      </c>
    </row>
    <row r="73" ht="18" customHeight="1">
      <c r="A73" s="41" t="inlineStr">
        <is>
          <t>┌─────────────┴─────────────┐</t>
        </is>
      </c>
    </row>
    <row r="74" ht="28" customHeight="1">
      <c r="A74" s="16" t="inlineStr"/>
      <c r="B74" s="20" t="inlineStr">
        <is>
          <t>관 리 감 독 자</t>
        </is>
      </c>
      <c r="C74" s="7" t="n"/>
      <c r="D74" s="7" t="n"/>
      <c r="E74" s="7" t="n"/>
      <c r="F74" s="16" t="inlineStr"/>
      <c r="H74" s="20" t="inlineStr">
        <is>
          <t>안전관리 담당자</t>
        </is>
      </c>
      <c r="I74" s="7" t="n"/>
      <c r="J74" s="7" t="n"/>
      <c r="K74" s="7" t="n"/>
      <c r="L74" s="16" t="inlineStr"/>
    </row>
    <row r="75" ht="28" customHeight="1">
      <c r="A75" s="16" t="inlineStr"/>
      <c r="B75" s="85">
        <f>IF('예시-기록지'!J30="","",'예시-기록지'!J30)</f>
        <v/>
      </c>
      <c r="C75" s="7" t="n"/>
      <c r="D75" s="7" t="n"/>
      <c r="E75" s="7" t="n"/>
      <c r="F75" s="16" t="inlineStr"/>
      <c r="H75" s="85">
        <f>IF('예시-기록지'!D31="","",'예시-기록지'!D31)</f>
        <v/>
      </c>
      <c r="I75" s="7" t="n"/>
      <c r="J75" s="7" t="n"/>
      <c r="K75" s="7" t="n"/>
      <c r="L75" s="16" t="inlineStr"/>
    </row>
    <row r="76" ht="20" customHeight="1"/>
    <row r="77" ht="17.325" customHeight="1">
      <c r="A77" s="88" t="inlineStr">
        <is>
          <t>※ 이름은 «기록지» 에서 따라옵니다. 관리감독자는 공종 · 작업반 책임자(직 · 반장)로 지정합니다.</t>
        </is>
      </c>
    </row>
    <row r="78" ht="30" customHeight="1">
      <c r="A78" s="84" t="inlineStr">
        <is>
          <t>(2)  안전보건 교육 계획</t>
        </is>
      </c>
    </row>
    <row r="79" ht="21" customHeight="1">
      <c r="A79" s="78" t="inlineStr">
        <is>
          <t>1)  사업장 안 안전보건교육의 종류</t>
        </is>
      </c>
    </row>
    <row r="80" ht="20.5" customHeight="1">
      <c r="A80" s="80" t="inlineStr">
        <is>
          <t>가.</t>
        </is>
      </c>
      <c r="B80" s="81" t="inlineStr">
        <is>
          <t>정기교육</t>
        </is>
      </c>
    </row>
    <row r="81" ht="20.5" customHeight="1">
      <c r="A81" s="80" t="inlineStr">
        <is>
          <t>나.</t>
        </is>
      </c>
      <c r="B81" s="81" t="inlineStr">
        <is>
          <t>채용 시 교육</t>
        </is>
      </c>
    </row>
    <row r="82" ht="20.5" customHeight="1">
      <c r="A82" s="80" t="inlineStr">
        <is>
          <t>다.</t>
        </is>
      </c>
      <c r="B82" s="81" t="inlineStr">
        <is>
          <t>작업내용 변경 시 교육</t>
        </is>
      </c>
    </row>
    <row r="83" ht="20.5" customHeight="1">
      <c r="A83" s="80" t="inlineStr">
        <is>
          <t>라.</t>
        </is>
      </c>
      <c r="B83" s="81" t="inlineStr">
        <is>
          <t>특별교육</t>
        </is>
      </c>
    </row>
    <row r="84" ht="20.5" customHeight="1">
      <c r="A84" s="80" t="inlineStr">
        <is>
          <t>마.</t>
        </is>
      </c>
      <c r="B84" s="81" t="inlineStr">
        <is>
          <t>건설업 기초안전 · 보건교육(건설 일용근로자 — 현장 투입 전 이수 확인)</t>
        </is>
      </c>
    </row>
    <row r="85" ht="21" customHeight="1">
      <c r="A85" s="78" t="inlineStr">
        <is>
          <t>2)  현장 비치 및 구비서류 양식(안)</t>
        </is>
      </c>
    </row>
    <row r="86" ht="20.5" customHeight="1">
      <c r="A86" s="80" t="inlineStr">
        <is>
          <t>가.</t>
        </is>
      </c>
      <c r="B86" s="81" t="inlineStr">
        <is>
          <t>안전교육 일지</t>
        </is>
      </c>
    </row>
    <row r="87" ht="20.5" customHeight="1">
      <c r="A87" s="80" t="inlineStr">
        <is>
          <t>나.</t>
        </is>
      </c>
      <c r="B87" s="81" t="inlineStr">
        <is>
          <t>안전교육 참석자 명단</t>
        </is>
      </c>
    </row>
    <row r="88" ht="20.5" customHeight="1">
      <c r="A88" s="80" t="inlineStr">
        <is>
          <t>다.</t>
        </is>
      </c>
      <c r="B88" s="81" t="inlineStr">
        <is>
          <t>안전교육 사진</t>
        </is>
      </c>
    </row>
    <row r="89" ht="3" customHeight="1"/>
    <row r="90" ht="22" customHeight="1">
      <c r="A90" s="89" t="inlineStr">
        <is>
          <t>안 전 보 건 교 육 종 류</t>
        </is>
      </c>
    </row>
    <row r="91" ht="24" customHeight="1">
      <c r="A91" s="26" t="inlineStr">
        <is>
          <t>교육과정</t>
        </is>
      </c>
      <c r="B91" s="7" t="n"/>
      <c r="C91" s="26" t="inlineStr">
        <is>
          <t>교육대상</t>
        </is>
      </c>
      <c r="D91" s="7" t="n"/>
      <c r="E91" s="26" t="inlineStr">
        <is>
          <t>교 육 시 간</t>
        </is>
      </c>
      <c r="F91" s="7" t="n"/>
      <c r="G91" s="7" t="n"/>
      <c r="H91" s="26" t="inlineStr">
        <is>
          <t>교  육  내  용</t>
        </is>
      </c>
      <c r="I91" s="7" t="n"/>
      <c r="J91" s="7" t="n"/>
      <c r="K91" s="7" t="n"/>
      <c r="L91" s="7" t="n"/>
    </row>
    <row r="92" ht="57" customHeight="1">
      <c r="A92" s="90" t="inlineStr">
        <is>
          <t>정기교육</t>
        </is>
      </c>
      <c r="B92" s="7" t="n"/>
      <c r="C92" s="90" t="inlineStr">
        <is>
          <t>근 로 자</t>
        </is>
      </c>
      <c r="D92" s="7" t="n"/>
      <c r="E92" s="90" t="inlineStr">
        <is>
          <t>매반기 12시간 이상
(월 2시간씩, 사무직은
매반기 6시간 이상)</t>
        </is>
      </c>
      <c r="F92" s="7" t="n"/>
      <c r="G92" s="7" t="n"/>
      <c r="H92" s="90" t="inlineStr">
        <is>
          <t>◦ 산업안전보건법령 · 작업공정의 유해 · 위험
◦ 표준 안전작업방법, 보호구 · 안전장치 취급
◦ 안전사고 사례 · 재해 예방대책
◦ 건강증진, 안전보건표지</t>
        </is>
      </c>
      <c r="I92" s="7" t="n"/>
      <c r="J92" s="7" t="n"/>
      <c r="K92" s="7" t="n"/>
      <c r="L92" s="7" t="n"/>
    </row>
    <row r="93" ht="44.25" customHeight="1">
      <c r="A93" s="90" t="inlineStr">
        <is>
          <t>정기교육</t>
        </is>
      </c>
      <c r="B93" s="7" t="n"/>
      <c r="C93" s="90" t="inlineStr">
        <is>
          <t>관리감독자</t>
        </is>
      </c>
      <c r="D93" s="7" t="n"/>
      <c r="E93" s="90" t="inlineStr">
        <is>
          <t>연간 16시간 이상</t>
        </is>
      </c>
      <c r="F93" s="7" t="n"/>
      <c r="G93" s="7" t="n"/>
      <c r="H93" s="90" t="inlineStr">
        <is>
          <t>◦ 관리감독자의 역할과 임무
◦ 작업 안전지도 요령
◦ 기계 · 기구 · 설비 안전 · 보건점검</t>
        </is>
      </c>
      <c r="I93" s="7" t="n"/>
      <c r="J93" s="7" t="n"/>
      <c r="K93" s="7" t="n"/>
      <c r="L93" s="7" t="n"/>
    </row>
    <row r="94" ht="57" customHeight="1">
      <c r="A94" s="90" t="inlineStr">
        <is>
          <t>채용 시 교육</t>
        </is>
      </c>
      <c r="B94" s="7" t="n"/>
      <c r="C94" s="90" t="inlineStr">
        <is>
          <t>신규 채용
근로자</t>
        </is>
      </c>
      <c r="D94" s="7" t="n"/>
      <c r="E94" s="90" t="inlineStr">
        <is>
          <t>일용 · 1주 이하 기간제 1시간
1주~1개월 기간제 4시간
그 밖의 근로자 8시간 이상</t>
        </is>
      </c>
      <c r="F94" s="7" t="n"/>
      <c r="G94" s="7" t="n"/>
      <c r="H94" s="90" t="inlineStr">
        <is>
          <t>◦ 설비 · 기계 · 기구의 작업 안전점검
◦ 기계 · 기구의 위험성과 안전작업방법
◦ 산업안전보건법령</t>
        </is>
      </c>
      <c r="I94" s="7" t="n"/>
      <c r="J94" s="7" t="n"/>
      <c r="K94" s="7" t="n"/>
      <c r="L94" s="7" t="n"/>
    </row>
    <row r="95" ht="44.25" customHeight="1">
      <c r="A95" s="90" t="inlineStr">
        <is>
          <t>작업내용
변경 시 교육</t>
        </is>
      </c>
      <c r="B95" s="7" t="n"/>
      <c r="C95" s="90" t="inlineStr">
        <is>
          <t>작업이 바뀐
근로자</t>
        </is>
      </c>
      <c r="D95" s="7" t="n"/>
      <c r="E95" s="90" t="inlineStr">
        <is>
          <t>일용 · 1주 이하 기간제 1시간
그 밖의 근로자 2시간 이상</t>
        </is>
      </c>
      <c r="F95" s="7" t="n"/>
      <c r="G95" s="7" t="n"/>
      <c r="H95" s="90" t="inlineStr">
        <is>
          <t>◦ 채용 시 교육 내용과 같음</t>
        </is>
      </c>
      <c r="I95" s="7" t="n"/>
      <c r="J95" s="7" t="n"/>
      <c r="K95" s="7" t="n"/>
      <c r="L95" s="7" t="n"/>
    </row>
    <row r="96" ht="57" customHeight="1">
      <c r="A96" s="90" t="inlineStr">
        <is>
          <t>특별교육</t>
        </is>
      </c>
      <c r="B96" s="7" t="n"/>
      <c r="C96" s="90" t="inlineStr">
        <is>
          <t>특별교육 대상
작업 근로자</t>
        </is>
      </c>
      <c r="D96" s="7" t="n"/>
      <c r="E96" s="90" t="inlineStr">
        <is>
          <t>일용 · 1주 이하 기간제 2시간
(일부 작업 8시간)
그 밖의 근로자 16시간 이상</t>
        </is>
      </c>
      <c r="F96" s="7" t="n"/>
      <c r="G96" s="7" t="n"/>
      <c r="H96" s="90" t="inlineStr">
        <is>
          <t>◦ 공통 : 채용 시 교육 내용
◦ 개별 : 해당 작업의 안전보건 사항</t>
        </is>
      </c>
      <c r="I96" s="7" t="n"/>
      <c r="J96" s="7" t="n"/>
      <c r="K96" s="7" t="n"/>
      <c r="L96" s="7" t="n"/>
    </row>
    <row r="97" ht="31.5" customHeight="1">
      <c r="A97" s="90" t="inlineStr">
        <is>
          <t>건설업 기초
안전 · 보건교육</t>
        </is>
      </c>
      <c r="B97" s="7" t="n"/>
      <c r="C97" s="90" t="inlineStr">
        <is>
          <t>건설
일용근로자</t>
        </is>
      </c>
      <c r="D97" s="7" t="n"/>
      <c r="E97" s="90" t="inlineStr">
        <is>
          <t>4시간 이상
(현장 투입 전 이수)</t>
        </is>
      </c>
      <c r="F97" s="7" t="n"/>
      <c r="G97" s="7" t="n"/>
      <c r="H97" s="90" t="inlineStr">
        <is>
          <t>◦ 건설업 일반 안전보건</t>
        </is>
      </c>
      <c r="I97" s="7" t="n"/>
      <c r="J97" s="7" t="n"/>
      <c r="K97" s="7" t="n"/>
      <c r="L97" s="7" t="n"/>
    </row>
    <row r="98" ht="29.65" customHeight="1">
      <c r="A98" s="88" t="inlineStr">
        <is>
          <t>※ 교육시간은 「산업안전보건법 시행규칙」 [별표 4](2026. 8. 1. 시행) 기준입니다 — 원본의 «관리감독자 반기 8시간 · 신규채용 1시간 · 특별교육 2시간» 은 옛 값이라 고쳤습니다.</t>
        </is>
      </c>
    </row>
    <row r="99" ht="30" customHeight="1">
      <c r="A99" s="84" t="inlineStr">
        <is>
          <t>(3)  공사 안전관리 및 안전점검 계획</t>
        </is>
      </c>
    </row>
    <row r="100" ht="21" customHeight="1">
      <c r="A100" s="78" t="inlineStr">
        <is>
          <t>1)  안전관리 목표</t>
        </is>
      </c>
    </row>
    <row r="101" ht="37" customHeight="1">
      <c r="A101" s="79" t="inlineStr">
        <is>
          <t>안전관리 책임자(현장대리인)는 그의 관리 아래 안전관리 업무를 수행하면서 참여 인원의 안전을 최우선으로 하여 업무를 원활히 수행할 수 있도록 힘쓴다.</t>
        </is>
      </c>
    </row>
    <row r="102" ht="21" customHeight="1">
      <c r="A102" s="78" t="inlineStr">
        <is>
          <t>2)  현장 비치 및 구비서류 양식(안) — 가. 일일 안전 점검표</t>
        </is>
      </c>
    </row>
    <row r="103" ht="24" customHeight="1">
      <c r="A103" s="20" t="inlineStr">
        <is>
          <t>점 검 일</t>
        </is>
      </c>
      <c r="B103" s="7" t="n"/>
      <c r="C103" s="91" t="n">
        <v>46090</v>
      </c>
      <c r="D103" s="7" t="n"/>
      <c r="E103" s="7" t="n"/>
      <c r="F103" s="20" t="inlineStr">
        <is>
          <t>작업 내용</t>
        </is>
      </c>
      <c r="G103" s="7" t="n"/>
      <c r="H103" s="92" t="inlineStr">
        <is>
          <t>벌목 · 집재</t>
        </is>
      </c>
      <c r="I103" s="7" t="n"/>
      <c r="J103" s="7" t="n"/>
      <c r="K103" s="7" t="n"/>
      <c r="L103" s="7" t="n"/>
    </row>
    <row r="104" ht="24" customHeight="1">
      <c r="A104" s="26" t="inlineStr">
        <is>
          <t>점   검   항   목</t>
        </is>
      </c>
      <c r="B104" s="7" t="n"/>
      <c r="C104" s="7" t="n"/>
      <c r="D104" s="7" t="n"/>
      <c r="E104" s="7" t="n"/>
      <c r="F104" s="7" t="n"/>
      <c r="G104" s="7" t="n"/>
      <c r="H104" s="26" t="inlineStr">
        <is>
          <t>양호</t>
        </is>
      </c>
      <c r="I104" s="26" t="inlineStr">
        <is>
          <t>불량</t>
        </is>
      </c>
      <c r="J104" s="26" t="inlineStr">
        <is>
          <t>조 치 사 항</t>
        </is>
      </c>
      <c r="K104" s="7" t="n"/>
      <c r="L104" s="7" t="n"/>
    </row>
    <row r="105" ht="24" customHeight="1">
      <c r="A105" s="93" t="inlineStr">
        <is>
          <t>1. 작업자 보호구(안전모 · 안전화 · 보호장갑 · 보안면) 착용</t>
        </is>
      </c>
      <c r="B105" s="7" t="n"/>
      <c r="C105" s="7" t="n"/>
      <c r="D105" s="7" t="n"/>
      <c r="E105" s="7" t="n"/>
      <c r="F105" s="7" t="n"/>
      <c r="G105" s="7" t="n"/>
      <c r="H105" s="94" t="inlineStr">
        <is>
          <t>○</t>
        </is>
      </c>
      <c r="I105" s="94" t="n"/>
      <c r="J105" s="27" t="n"/>
      <c r="K105" s="7" t="n"/>
      <c r="L105" s="7" t="n"/>
    </row>
    <row r="106" ht="24" customHeight="1">
      <c r="A106" s="93" t="inlineStr">
        <is>
          <t>2. 작업 전 건강상태 · 음주 여부 확인</t>
        </is>
      </c>
      <c r="B106" s="7" t="n"/>
      <c r="C106" s="7" t="n"/>
      <c r="D106" s="7" t="n"/>
      <c r="E106" s="7" t="n"/>
      <c r="F106" s="7" t="n"/>
      <c r="G106" s="7" t="n"/>
      <c r="H106" s="94" t="inlineStr">
        <is>
          <t>○</t>
        </is>
      </c>
      <c r="I106" s="94" t="n"/>
      <c r="J106" s="27" t="n"/>
      <c r="K106" s="7" t="n"/>
      <c r="L106" s="7" t="n"/>
    </row>
    <row r="107" ht="24" customHeight="1">
      <c r="A107" s="93" t="inlineStr">
        <is>
          <t>3. 기계톱 · 장비의 작동 상태와 방호장치</t>
        </is>
      </c>
      <c r="B107" s="7" t="n"/>
      <c r="C107" s="7" t="n"/>
      <c r="D107" s="7" t="n"/>
      <c r="E107" s="7" t="n"/>
      <c r="F107" s="7" t="n"/>
      <c r="G107" s="7" t="n"/>
      <c r="H107" s="94" t="inlineStr">
        <is>
          <t>○</t>
        </is>
      </c>
      <c r="I107" s="94" t="n"/>
      <c r="J107" s="27" t="n"/>
      <c r="K107" s="7" t="n"/>
      <c r="L107" s="7" t="n"/>
    </row>
    <row r="108" ht="24" customHeight="1">
      <c r="A108" s="93" t="inlineStr">
        <is>
          <t>4. 벌목 방향 · 대피로 확보, 작업 반경 출입 통제</t>
        </is>
      </c>
      <c r="B108" s="7" t="n"/>
      <c r="C108" s="7" t="n"/>
      <c r="D108" s="7" t="n"/>
      <c r="E108" s="7" t="n"/>
      <c r="F108" s="7" t="n"/>
      <c r="G108" s="7" t="n"/>
      <c r="H108" s="94" t="n"/>
      <c r="I108" s="94" t="inlineStr">
        <is>
          <t>○</t>
        </is>
      </c>
      <c r="J108" s="27" t="inlineStr">
        <is>
          <t>출입 통제선 보강</t>
        </is>
      </c>
      <c r="K108" s="7" t="n"/>
      <c r="L108" s="7" t="n"/>
    </row>
    <row r="109" ht="24" customHeight="1">
      <c r="A109" s="93" t="inlineStr">
        <is>
          <t>5. 급경사지 · 낙석 · 전석 위험 구간 확인</t>
        </is>
      </c>
      <c r="B109" s="7" t="n"/>
      <c r="C109" s="7" t="n"/>
      <c r="D109" s="7" t="n"/>
      <c r="E109" s="7" t="n"/>
      <c r="F109" s="7" t="n"/>
      <c r="G109" s="7" t="n"/>
      <c r="H109" s="94" t="inlineStr">
        <is>
          <t>○</t>
        </is>
      </c>
      <c r="I109" s="94" t="n"/>
      <c r="J109" s="27" t="n"/>
      <c r="K109" s="7" t="n"/>
      <c r="L109" s="7" t="n"/>
    </row>
    <row r="110" ht="24" customHeight="1">
      <c r="A110" s="93" t="inlineStr">
        <is>
          <t>6. 기상 상태(강풍 · 강우 · 폭염) 확인</t>
        </is>
      </c>
      <c r="B110" s="7" t="n"/>
      <c r="C110" s="7" t="n"/>
      <c r="D110" s="7" t="n"/>
      <c r="E110" s="7" t="n"/>
      <c r="F110" s="7" t="n"/>
      <c r="G110" s="7" t="n"/>
      <c r="H110" s="94" t="inlineStr">
        <is>
          <t>○</t>
        </is>
      </c>
      <c r="I110" s="94" t="n"/>
      <c r="J110" s="27" t="n"/>
      <c r="K110" s="7" t="n"/>
      <c r="L110" s="7" t="n"/>
    </row>
    <row r="111" ht="24" customHeight="1">
      <c r="A111" s="93" t="inlineStr">
        <is>
          <t>7. 구급함 · 비상 연락망 비치</t>
        </is>
      </c>
      <c r="B111" s="7" t="n"/>
      <c r="C111" s="7" t="n"/>
      <c r="D111" s="7" t="n"/>
      <c r="E111" s="7" t="n"/>
      <c r="F111" s="7" t="n"/>
      <c r="G111" s="7" t="n"/>
      <c r="H111" s="94" t="inlineStr">
        <is>
          <t>○</t>
        </is>
      </c>
      <c r="I111" s="94" t="n"/>
      <c r="J111" s="27" t="n"/>
      <c r="K111" s="7" t="n"/>
      <c r="L111" s="7" t="n"/>
    </row>
    <row r="112" ht="24" customHeight="1">
      <c r="A112" s="93" t="inlineStr">
        <is>
          <t>8. 장비 운전원 자격 확인 · 유도원(신호수) 배치</t>
        </is>
      </c>
      <c r="B112" s="7" t="n"/>
      <c r="C112" s="7" t="n"/>
      <c r="D112" s="7" t="n"/>
      <c r="E112" s="7" t="n"/>
      <c r="F112" s="7" t="n"/>
      <c r="G112" s="7" t="n"/>
      <c r="H112" s="94" t="inlineStr">
        <is>
          <t>○</t>
        </is>
      </c>
      <c r="I112" s="94" t="n"/>
      <c r="J112" s="27" t="n"/>
      <c r="K112" s="7" t="n"/>
      <c r="L112" s="7" t="n"/>
    </row>
    <row r="113" ht="24" customHeight="1">
      <c r="A113" s="93" t="inlineStr">
        <is>
          <t>9. 화기 취급 금지 · 산불 예방</t>
        </is>
      </c>
      <c r="B113" s="7" t="n"/>
      <c r="C113" s="7" t="n"/>
      <c r="D113" s="7" t="n"/>
      <c r="E113" s="7" t="n"/>
      <c r="F113" s="7" t="n"/>
      <c r="G113" s="7" t="n"/>
      <c r="H113" s="94" t="inlineStr">
        <is>
          <t>○</t>
        </is>
      </c>
      <c r="I113" s="94" t="n"/>
      <c r="J113" s="27" t="n"/>
      <c r="K113" s="7" t="n"/>
      <c r="L113" s="7" t="n"/>
    </row>
    <row r="114" ht="24" customHeight="1">
      <c r="A114" s="93" t="inlineStr">
        <is>
          <t>10. 작업장 정리정돈</t>
        </is>
      </c>
      <c r="B114" s="7" t="n"/>
      <c r="C114" s="7" t="n"/>
      <c r="D114" s="7" t="n"/>
      <c r="E114" s="7" t="n"/>
      <c r="F114" s="7" t="n"/>
      <c r="G114" s="7" t="n"/>
      <c r="H114" s="94" t="inlineStr">
        <is>
          <t>○</t>
        </is>
      </c>
      <c r="I114" s="94" t="n"/>
      <c r="J114" s="27" t="n"/>
      <c r="K114" s="7" t="n"/>
      <c r="L114" s="7" t="n"/>
    </row>
    <row r="115" ht="24" customHeight="1">
      <c r="A115" s="33" t="inlineStr">
        <is>
          <t>점 검 결 과</t>
        </is>
      </c>
      <c r="B115" s="7" t="n"/>
      <c r="C115" s="7" t="n"/>
      <c r="D115" s="95">
        <f>IF(COUNTA(H105:H114)+COUNTA(I105:I114)=0,"","양호 "&amp;COUNTA(H105:H114)&amp;" · 불량 "&amp;COUNTA(I105:I114)&amp;IF(COUNTA(H105:H114)+COUNTA(I105:I114)&lt;10," · 빈칸 "&amp;(10-COUNTA(H105:H114)-COUNTA(I105:I114)),"")&amp;"  →  "&amp;IF(COUNTA(I105:I114)&gt;0,"불량 항목 조치 후 작업","작업 가능"))</f>
        <v/>
      </c>
      <c r="E115" s="7" t="n"/>
      <c r="F115" s="7" t="n"/>
      <c r="G115" s="7" t="n"/>
      <c r="H115" s="7" t="n"/>
      <c r="I115" s="7" t="n"/>
      <c r="J115" s="7" t="n"/>
      <c r="K115" s="7" t="n"/>
      <c r="L115" s="7" t="n"/>
    </row>
    <row r="116" ht="30" customHeight="1">
      <c r="A116" s="20" t="inlineStr">
        <is>
          <t>점 검 자</t>
        </is>
      </c>
      <c r="B116" s="7" t="n"/>
      <c r="C116" s="7" t="n"/>
      <c r="D116" s="94" t="inlineStr">
        <is>
          <t>박안전</t>
        </is>
      </c>
      <c r="E116" s="7" t="n"/>
      <c r="F116" s="7" t="n"/>
      <c r="G116" s="7" t="n"/>
      <c r="H116" s="20" t="inlineStr">
        <is>
          <t>확 인</t>
        </is>
      </c>
      <c r="I116" s="7" t="n"/>
      <c r="J116" s="96" t="inlineStr">
        <is>
          <t>(서명)</t>
        </is>
      </c>
      <c r="K116" s="7" t="n"/>
      <c r="L116" s="7" t="n"/>
    </row>
    <row r="117" ht="30" customHeight="1">
      <c r="A117" s="84" t="inlineStr">
        <is>
          <t>(5)  안전사고 처리 계획</t>
        </is>
      </c>
    </row>
    <row r="118" ht="52.5" customHeight="1">
      <c r="A118" s="79" t="inlineStr">
        <is>
          <t>현장에서 안전사고가 나면 최초 목격자는 안전관리자에게 알리고, 부상자를 신속히 응급조치 · 후송한 뒤 현장 책임자(현장대리인)는 회사 산재 담당자에게 연락하여 산재 처리가 되도록 조치한다.</t>
        </is>
      </c>
    </row>
    <row r="119" ht="10" customHeight="1"/>
    <row r="120" ht="30" customHeight="1">
      <c r="A120" s="16" t="inlineStr"/>
      <c r="D120" s="97" t="inlineStr">
        <is>
          <t>최 초 목 격 자</t>
        </is>
      </c>
      <c r="E120" s="7" t="n"/>
      <c r="F120" s="7" t="n"/>
      <c r="G120" s="7" t="n"/>
      <c r="H120" s="7" t="n"/>
      <c r="I120" s="7" t="n"/>
      <c r="J120" s="98" t="inlineStr"/>
    </row>
    <row r="121" ht="14" customHeight="1">
      <c r="A121" s="41" t="inlineStr">
        <is>
          <t>▼</t>
        </is>
      </c>
    </row>
    <row r="122" ht="30" customHeight="1">
      <c r="A122" s="16" t="inlineStr"/>
      <c r="D122" s="97" t="inlineStr">
        <is>
          <t>안전관리자 보고</t>
        </is>
      </c>
      <c r="E122" s="7" t="n"/>
      <c r="F122" s="7" t="n"/>
      <c r="G122" s="7" t="n"/>
      <c r="H122" s="7" t="n"/>
      <c r="I122" s="7" t="n"/>
      <c r="J122" s="98" t="inlineStr">
        <is>
          <t xml:space="preserve">  ◀ 즉시</t>
        </is>
      </c>
    </row>
    <row r="123" ht="14" customHeight="1">
      <c r="A123" s="41" t="inlineStr">
        <is>
          <t>▼</t>
        </is>
      </c>
    </row>
    <row r="124" ht="30" customHeight="1">
      <c r="A124" s="16" t="inlineStr"/>
      <c r="D124" s="97" t="inlineStr">
        <is>
          <t>응급조치 · 병원 후송</t>
        </is>
      </c>
      <c r="E124" s="7" t="n"/>
      <c r="F124" s="7" t="n"/>
      <c r="G124" s="7" t="n"/>
      <c r="H124" s="7" t="n"/>
      <c r="I124" s="7" t="n"/>
      <c r="J124" s="98" t="inlineStr">
        <is>
          <t xml:space="preserve">  ◀ 119 · 가까운 병원</t>
        </is>
      </c>
    </row>
    <row r="125" ht="14" customHeight="1">
      <c r="A125" s="41" t="inlineStr">
        <is>
          <t>▼</t>
        </is>
      </c>
    </row>
    <row r="126" ht="30" customHeight="1">
      <c r="A126" s="16" t="inlineStr"/>
      <c r="D126" s="97" t="inlineStr">
        <is>
          <t>현장대리인 보고</t>
        </is>
      </c>
      <c r="E126" s="7" t="n"/>
      <c r="F126" s="7" t="n"/>
      <c r="G126" s="7" t="n"/>
      <c r="H126" s="7" t="n"/>
      <c r="I126" s="7" t="n"/>
      <c r="J126" s="98" t="inlineStr"/>
    </row>
    <row r="127" ht="14" customHeight="1">
      <c r="A127" s="41" t="inlineStr">
        <is>
          <t>▼</t>
        </is>
      </c>
    </row>
    <row r="128" ht="30" customHeight="1">
      <c r="A128" s="16" t="inlineStr"/>
      <c r="D128" s="97" t="inlineStr">
        <is>
          <t>회사 산재 담당자 · 산재 처리</t>
        </is>
      </c>
      <c r="E128" s="7" t="n"/>
      <c r="F128" s="7" t="n"/>
      <c r="G128" s="7" t="n"/>
      <c r="H128" s="7" t="n"/>
      <c r="I128" s="7" t="n"/>
      <c r="J128" s="98" t="inlineStr"/>
    </row>
    <row r="129" ht="10" customHeight="1"/>
    <row r="130" ht="36" customHeight="1">
      <c r="A130" s="80" t="inlineStr">
        <is>
          <t>◦</t>
        </is>
      </c>
      <c r="B130" s="81" t="inlineStr">
        <is>
          <t>사망 등 중대재해가 나면 즉시 작업을 중지하고 근로자를 대피시키며, 지체 없이 관할 지방고용노동관서에 보고한다(「산업안전보건법」 제54조).</t>
        </is>
      </c>
    </row>
    <row r="131" ht="36" customHeight="1">
      <c r="A131" s="80" t="inlineStr">
        <is>
          <t>◦</t>
        </is>
      </c>
      <c r="B131" s="81" t="inlineStr">
        <is>
          <t>사망자 또는 3일 이상 휴업이 필요한 부상 · 질병이 생기면 1개월 이내에 산업재해조사표를 관할 지방고용노동관서에 제출한다(같은 법 시행규칙 제73조).</t>
        </is>
      </c>
    </row>
    <row r="132" ht="20.5" customHeight="1">
      <c r="A132" s="80" t="inlineStr">
        <is>
          <t>◦</t>
        </is>
      </c>
      <c r="B132" s="81" t="inlineStr">
        <is>
          <t>사고 원인을 조사하여 재발방지 대책을 세우고 근로자에게 교육한다.</t>
        </is>
      </c>
    </row>
    <row r="134" ht="19.5" customHeight="1">
      <c r="A134" s="18" t="inlineStr">
        <is>
          <t>이 시트는 작성 예시입니다(가상의 사람 · 점검 결과).</t>
        </is>
      </c>
    </row>
  </sheetData>
  <mergeCells count="213">
    <mergeCell ref="B11:D11"/>
    <mergeCell ref="A128:C128"/>
    <mergeCell ref="A48:E48"/>
    <mergeCell ref="F13:L13"/>
    <mergeCell ref="D56:J56"/>
    <mergeCell ref="H91:L91"/>
    <mergeCell ref="B74:E74"/>
    <mergeCell ref="F103:G103"/>
    <mergeCell ref="A109:G109"/>
    <mergeCell ref="F6:J6"/>
    <mergeCell ref="B22:L22"/>
    <mergeCell ref="H93:L93"/>
    <mergeCell ref="A21:L21"/>
    <mergeCell ref="A57:C57"/>
    <mergeCell ref="E95:G95"/>
    <mergeCell ref="A111:G111"/>
    <mergeCell ref="B86:L86"/>
    <mergeCell ref="B39:L39"/>
    <mergeCell ref="C93:D93"/>
    <mergeCell ref="A46:E46"/>
    <mergeCell ref="F10:L10"/>
    <mergeCell ref="F70:G70"/>
    <mergeCell ref="B6:D6"/>
    <mergeCell ref="B23:L23"/>
    <mergeCell ref="K58:L58"/>
    <mergeCell ref="A100:L100"/>
    <mergeCell ref="B38:L38"/>
    <mergeCell ref="A63:L63"/>
    <mergeCell ref="B87:L87"/>
    <mergeCell ref="A102:L102"/>
    <mergeCell ref="F71:G71"/>
    <mergeCell ref="F5:L5"/>
    <mergeCell ref="A77:L77"/>
    <mergeCell ref="D115:L115"/>
    <mergeCell ref="J116:L116"/>
    <mergeCell ref="I49:K49"/>
    <mergeCell ref="I66:L66"/>
    <mergeCell ref="F8:L8"/>
    <mergeCell ref="E65:H65"/>
    <mergeCell ref="H95:L95"/>
    <mergeCell ref="B33:L33"/>
    <mergeCell ref="A105:G105"/>
    <mergeCell ref="E92:G92"/>
    <mergeCell ref="B32:L32"/>
    <mergeCell ref="A69:L69"/>
    <mergeCell ref="B41:L41"/>
    <mergeCell ref="H97:L97"/>
    <mergeCell ref="C103:E103"/>
    <mergeCell ref="B35:L35"/>
    <mergeCell ref="I47:K47"/>
    <mergeCell ref="A78:L78"/>
    <mergeCell ref="C92:D92"/>
    <mergeCell ref="J107:L107"/>
    <mergeCell ref="B8:D8"/>
    <mergeCell ref="F9:L9"/>
    <mergeCell ref="B25:L25"/>
    <mergeCell ref="A103:B103"/>
    <mergeCell ref="A49:E49"/>
    <mergeCell ref="A120:C120"/>
    <mergeCell ref="C97:D97"/>
    <mergeCell ref="A3:L3"/>
    <mergeCell ref="H71:K71"/>
    <mergeCell ref="F74:G74"/>
    <mergeCell ref="B131:L131"/>
    <mergeCell ref="B27:L27"/>
    <mergeCell ref="B10:D10"/>
    <mergeCell ref="F7:J7"/>
    <mergeCell ref="B130:L130"/>
    <mergeCell ref="D122:I122"/>
    <mergeCell ref="H51:L51"/>
    <mergeCell ref="J113:L113"/>
    <mergeCell ref="B9:D9"/>
    <mergeCell ref="A79:L79"/>
    <mergeCell ref="J105:L105"/>
    <mergeCell ref="E67:H67"/>
    <mergeCell ref="B132:L132"/>
    <mergeCell ref="K56:L56"/>
    <mergeCell ref="F75:G75"/>
    <mergeCell ref="B51:G51"/>
    <mergeCell ref="J106:L106"/>
    <mergeCell ref="B5:D5"/>
    <mergeCell ref="F47:G47"/>
    <mergeCell ref="E97:G97"/>
    <mergeCell ref="A58:C58"/>
    <mergeCell ref="A31:L31"/>
    <mergeCell ref="B37:L37"/>
    <mergeCell ref="D57:J57"/>
    <mergeCell ref="F46:G46"/>
    <mergeCell ref="A40:L40"/>
    <mergeCell ref="E96:G96"/>
    <mergeCell ref="J126:L126"/>
    <mergeCell ref="B84:L84"/>
    <mergeCell ref="J122:L122"/>
    <mergeCell ref="A91:B91"/>
    <mergeCell ref="C91:D91"/>
    <mergeCell ref="A73:L73"/>
    <mergeCell ref="A60:C60"/>
    <mergeCell ref="F48:G48"/>
    <mergeCell ref="J112:L112"/>
    <mergeCell ref="B24:L24"/>
    <mergeCell ref="B80:L80"/>
    <mergeCell ref="A93:B93"/>
    <mergeCell ref="A123:L123"/>
    <mergeCell ref="A124:C124"/>
    <mergeCell ref="A104:G104"/>
    <mergeCell ref="K6:L6"/>
    <mergeCell ref="A113:G113"/>
    <mergeCell ref="D124:I124"/>
    <mergeCell ref="H75:K75"/>
    <mergeCell ref="H92:L92"/>
    <mergeCell ref="A16:L16"/>
    <mergeCell ref="B26:L26"/>
    <mergeCell ref="A92:B92"/>
    <mergeCell ref="A106:G106"/>
    <mergeCell ref="H103:L103"/>
    <mergeCell ref="B81:L81"/>
    <mergeCell ref="B13:D13"/>
    <mergeCell ref="J108:L108"/>
    <mergeCell ref="A118:L118"/>
    <mergeCell ref="D126:I126"/>
    <mergeCell ref="A18:L18"/>
    <mergeCell ref="A94:B94"/>
    <mergeCell ref="J104:L104"/>
    <mergeCell ref="K60:L60"/>
    <mergeCell ref="E66:H66"/>
    <mergeCell ref="C94:D94"/>
    <mergeCell ref="A126:C126"/>
    <mergeCell ref="J124:L124"/>
    <mergeCell ref="F11:L11"/>
    <mergeCell ref="I48:K48"/>
    <mergeCell ref="B42:L42"/>
    <mergeCell ref="J109:L109"/>
    <mergeCell ref="A122:C122"/>
    <mergeCell ref="A20:L20"/>
    <mergeCell ref="A125:L125"/>
    <mergeCell ref="A72:L72"/>
    <mergeCell ref="A29:L29"/>
    <mergeCell ref="B71:E71"/>
    <mergeCell ref="A134:L134"/>
    <mergeCell ref="A110:G110"/>
    <mergeCell ref="C95:D95"/>
    <mergeCell ref="A121:L121"/>
    <mergeCell ref="J110:L110"/>
    <mergeCell ref="H74:K74"/>
    <mergeCell ref="B34:L34"/>
    <mergeCell ref="A44:L44"/>
    <mergeCell ref="F12:L12"/>
    <mergeCell ref="B28:L28"/>
    <mergeCell ref="A47:E47"/>
    <mergeCell ref="A65:D65"/>
    <mergeCell ref="A127:L127"/>
    <mergeCell ref="A59:C59"/>
    <mergeCell ref="A108:G108"/>
    <mergeCell ref="B83:L83"/>
    <mergeCell ref="K7:L7"/>
    <mergeCell ref="A15:L15"/>
    <mergeCell ref="A96:B96"/>
    <mergeCell ref="D116:G116"/>
    <mergeCell ref="A98:L98"/>
    <mergeCell ref="A1:F1"/>
    <mergeCell ref="F49:G49"/>
    <mergeCell ref="K57:L57"/>
    <mergeCell ref="A61:L61"/>
    <mergeCell ref="B12:D12"/>
    <mergeCell ref="A54:L54"/>
    <mergeCell ref="D120:I120"/>
    <mergeCell ref="D58:J58"/>
    <mergeCell ref="A90:L90"/>
    <mergeCell ref="A99:L99"/>
    <mergeCell ref="A56:C56"/>
    <mergeCell ref="A112:G112"/>
    <mergeCell ref="A101:L101"/>
    <mergeCell ref="A67:D67"/>
    <mergeCell ref="A116:C116"/>
    <mergeCell ref="B75:E75"/>
    <mergeCell ref="J128:L128"/>
    <mergeCell ref="D59:J59"/>
    <mergeCell ref="I65:L65"/>
    <mergeCell ref="A85:L85"/>
    <mergeCell ref="A114:G114"/>
    <mergeCell ref="D60:J60"/>
    <mergeCell ref="J114:L114"/>
    <mergeCell ref="A17:L17"/>
    <mergeCell ref="H94:L94"/>
    <mergeCell ref="A53:L53"/>
    <mergeCell ref="E91:G91"/>
    <mergeCell ref="A107:G107"/>
    <mergeCell ref="G1:L1"/>
    <mergeCell ref="A115:C115"/>
    <mergeCell ref="K59:L59"/>
    <mergeCell ref="B88:L88"/>
    <mergeCell ref="B82:L82"/>
    <mergeCell ref="A19:L19"/>
    <mergeCell ref="A68:L68"/>
    <mergeCell ref="A95:B95"/>
    <mergeCell ref="B70:E70"/>
    <mergeCell ref="A117:L117"/>
    <mergeCell ref="E93:G93"/>
    <mergeCell ref="J111:L111"/>
    <mergeCell ref="B7:D7"/>
    <mergeCell ref="J120:L120"/>
    <mergeCell ref="A97:B97"/>
    <mergeCell ref="A66:D66"/>
    <mergeCell ref="A30:L30"/>
    <mergeCell ref="H96:L96"/>
    <mergeCell ref="I46:K46"/>
    <mergeCell ref="H70:K70"/>
    <mergeCell ref="D128:I128"/>
    <mergeCell ref="H116:I116"/>
    <mergeCell ref="B36:L36"/>
    <mergeCell ref="C96:D96"/>
    <mergeCell ref="I67:L67"/>
    <mergeCell ref="E94:G94"/>
  </mergeCells>
  <printOptions horizontalCentered="1"/>
  <pageMargins left="0.6" right="0.6" top="0.55" bottom="0.55" header="0.2" footer="0.2"/>
  <pageSetup orientation="portrait" paperSize="9" fitToHeight="0" fitToWidth="1"/>
  <rowBreaks count="6" manualBreakCount="6">
    <brk id="30" min="0" max="16383" man="1"/>
    <brk id="51" min="0" max="16383" man="1"/>
    <brk id="60" min="0" max="16383" man="1"/>
    <brk id="77" min="0" max="16383" man="1"/>
    <brk id="98" min="0" max="16383" man="1"/>
    <brk id="116" min="0" max="16383" man="1"/>
  </rowBreaks>
</worksheet>
</file>

<file path=xl/worksheets/sheet32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L32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무료 건설 서식</t>
        </is>
      </c>
      <c r="G1" s="148" t="inlineStr">
        <is>
          <t xml:space="preserve">작성 예시 (가상의 현장)  </t>
        </is>
      </c>
    </row>
    <row r="2" ht="30" customHeight="1">
      <c r="A2" s="84" t="inlineStr">
        <is>
          <t>(4)  산업안전보건관리비 사용계획</t>
        </is>
      </c>
    </row>
    <row r="3" ht="4" customHeight="1"/>
    <row r="4" ht="22" customHeight="1">
      <c r="A4" s="89" t="inlineStr">
        <is>
          <t>1.  일 반 사 항</t>
        </is>
      </c>
    </row>
    <row r="5" ht="26" customHeight="1">
      <c r="A5" s="20" t="inlineStr">
        <is>
          <t>발  주  처</t>
        </is>
      </c>
      <c r="B5" s="7" t="n"/>
      <c r="C5" s="7" t="n"/>
      <c r="D5" s="22">
        <f>IF('예시-기록지'!D13="","",'예시-기록지'!D13)</f>
        <v/>
      </c>
      <c r="E5" s="7" t="n"/>
      <c r="F5" s="7" t="n"/>
      <c r="G5" s="7" t="n"/>
      <c r="H5" s="6" t="inlineStr">
        <is>
          <t>공 사 종 류</t>
        </is>
      </c>
      <c r="I5" s="7" t="n"/>
      <c r="J5" s="99" t="inlineStr">
        <is>
          <t>토목공사</t>
        </is>
      </c>
      <c r="K5" s="7" t="n"/>
      <c r="L5" s="7" t="n"/>
    </row>
    <row r="6" ht="26" customHeight="1">
      <c r="A6" s="6" t="inlineStr">
        <is>
          <t>계상된 안전관리비</t>
        </is>
      </c>
      <c r="B6" s="7" t="n"/>
      <c r="C6" s="7" t="n"/>
      <c r="D6" s="100">
        <f>IF(N('예시-기록지'!D17)=0,"",'예시-기록지'!D17)</f>
        <v/>
      </c>
      <c r="E6" s="7" t="n"/>
      <c r="F6" s="7" t="n"/>
      <c r="G6" s="7" t="n"/>
      <c r="H6" s="90" t="inlineStr">
        <is>
          <t>발주자 내역서의 계상액 (대상액 × 별표 1 요율)</t>
        </is>
      </c>
      <c r="I6" s="7" t="n"/>
      <c r="J6" s="7" t="n"/>
      <c r="K6" s="7" t="n"/>
      <c r="L6" s="7" t="n"/>
    </row>
    <row r="7" ht="24" customHeight="1">
      <c r="A7" s="26" t="inlineStr">
        <is>
          <t>공사금액 내역</t>
        </is>
      </c>
      <c r="B7" s="7" t="n"/>
      <c r="C7" s="7" t="n"/>
      <c r="D7" s="6" t="inlineStr">
        <is>
          <t>(1) 직접노무비</t>
        </is>
      </c>
      <c r="E7" s="7" t="n"/>
      <c r="F7" s="7" t="n"/>
      <c r="G7" s="7" t="n"/>
      <c r="H7" s="101" t="n">
        <v>150000000</v>
      </c>
      <c r="I7" s="7" t="n"/>
      <c r="J7" s="7" t="n"/>
      <c r="K7" s="7" t="n"/>
      <c r="L7" s="7" t="n"/>
    </row>
    <row r="8" ht="24" customHeight="1">
      <c r="A8" s="7" t="n"/>
      <c r="B8" s="7" t="n"/>
      <c r="C8" s="7" t="n"/>
      <c r="D8" s="12" t="inlineStr">
        <is>
          <t>(2) 재료비 (직접 + 간접)</t>
        </is>
      </c>
      <c r="E8" s="7" t="n"/>
      <c r="F8" s="7" t="n"/>
      <c r="G8" s="7" t="n"/>
      <c r="H8" s="101" t="n">
        <v>22000000</v>
      </c>
      <c r="I8" s="7" t="n"/>
      <c r="J8" s="7" t="n"/>
      <c r="K8" s="7" t="n"/>
      <c r="L8" s="7" t="n"/>
    </row>
    <row r="9" ht="24" customHeight="1">
      <c r="A9" s="7" t="n"/>
      <c r="B9" s="7" t="n"/>
      <c r="C9" s="7" t="n"/>
      <c r="D9" s="15" t="inlineStr">
        <is>
          <t>(3) 관급(발주자 제공) 재료비</t>
        </is>
      </c>
      <c r="E9" s="7" t="n"/>
      <c r="F9" s="7" t="n"/>
      <c r="G9" s="7" t="n"/>
      <c r="H9" s="102">
        <f>IF(N('예시-기록지'!J15)=0,"",'예시-기록지'!J15)</f>
        <v/>
      </c>
      <c r="I9" s="7" t="n"/>
      <c r="J9" s="7" t="n"/>
      <c r="K9" s="7" t="n"/>
      <c r="L9" s="7" t="n"/>
    </row>
    <row r="10" ht="24" customHeight="1">
      <c r="A10" s="7" t="n"/>
      <c r="B10" s="7" t="n"/>
      <c r="C10" s="7" t="n"/>
      <c r="D10" s="10" t="inlineStr">
        <is>
          <t>대상액  (1) + (2) + (3)</t>
        </is>
      </c>
      <c r="E10" s="7" t="n"/>
      <c r="F10" s="7" t="n"/>
      <c r="G10" s="7" t="n"/>
      <c r="H10" s="34">
        <f>IF(N(H7)+N(H8)+N(H9)=0,"",N(H7)+N(H8)+N(H9))</f>
        <v/>
      </c>
      <c r="I10" s="7" t="n"/>
      <c r="J10" s="7" t="n"/>
      <c r="K10" s="7" t="n"/>
      <c r="L10" s="7" t="n"/>
    </row>
    <row r="11" ht="24" customHeight="1">
      <c r="A11" s="7" t="n"/>
      <c r="B11" s="7" t="n"/>
      <c r="C11" s="7" t="n"/>
      <c r="D11" s="6" t="inlineStr">
        <is>
          <t>(4) 기    타</t>
        </is>
      </c>
      <c r="E11" s="7" t="n"/>
      <c r="F11" s="7" t="n"/>
      <c r="G11" s="7" t="n"/>
      <c r="H11" s="36">
        <f>IF(OR(H10="",N('예시-기록지'!D16)=0),"",'예시-기록지'!D16-H10)</f>
        <v/>
      </c>
      <c r="I11" s="7" t="n"/>
      <c r="J11" s="7" t="n"/>
      <c r="K11" s="7" t="n"/>
      <c r="L11" s="7" t="n"/>
    </row>
    <row r="12" ht="24" customHeight="1">
      <c r="A12" s="7" t="n"/>
      <c r="B12" s="7" t="n"/>
      <c r="C12" s="7" t="n"/>
      <c r="D12" s="10" t="inlineStr">
        <is>
          <t>합    계 (공사금액)</t>
        </is>
      </c>
      <c r="E12" s="7" t="n"/>
      <c r="F12" s="7" t="n"/>
      <c r="G12" s="7" t="n"/>
      <c r="H12" s="34">
        <f>IF(N('예시-기록지'!D16)=0,"",'예시-기록지'!D16)</f>
        <v/>
      </c>
      <c r="I12" s="7" t="n"/>
      <c r="J12" s="7" t="n"/>
      <c r="K12" s="7" t="n"/>
      <c r="L12" s="7" t="n"/>
    </row>
    <row r="13" ht="24" customHeight="1">
      <c r="A13" s="6" t="inlineStr">
        <is>
          <t>적용 요율 (참고)</t>
        </is>
      </c>
      <c r="B13" s="7" t="n"/>
      <c r="C13" s="7" t="n"/>
      <c r="D13" s="103">
        <f>IF(OR(H10="",N(D6)=0),"",D6/H10)</f>
        <v/>
      </c>
      <c r="E13" s="7" t="n"/>
      <c r="F13" s="7" t="n"/>
      <c r="G13" s="7" t="n"/>
      <c r="H13" s="104" t="inlineStr">
        <is>
          <t>계상액 ÷ 대상액 — 별표 1 의 요율과 대조해 보세요</t>
        </is>
      </c>
      <c r="I13" s="7" t="n"/>
      <c r="J13" s="7" t="n"/>
      <c r="K13" s="7" t="n"/>
      <c r="L13" s="7" t="n"/>
    </row>
    <row r="14" ht="8" customHeight="1"/>
    <row r="15" ht="22" customHeight="1">
      <c r="A15" s="89" t="inlineStr">
        <is>
          <t>2.  항 목 별  실 행 계 획</t>
        </is>
      </c>
    </row>
    <row r="16" ht="24" customHeight="1">
      <c r="A16" s="26" t="inlineStr">
        <is>
          <t>항          목</t>
        </is>
      </c>
      <c r="B16" s="7" t="n"/>
      <c r="C16" s="7" t="n"/>
      <c r="D16" s="7" t="n"/>
      <c r="E16" s="7" t="n"/>
      <c r="F16" s="7" t="n"/>
      <c r="G16" s="26" t="inlineStr">
        <is>
          <t>금    액</t>
        </is>
      </c>
      <c r="H16" s="7" t="n"/>
      <c r="I16" s="26" t="inlineStr">
        <is>
          <t>비 율</t>
        </is>
      </c>
      <c r="J16" s="26" t="inlineStr">
        <is>
          <t>비    고</t>
        </is>
      </c>
      <c r="K16" s="7" t="n"/>
      <c r="L16" s="7" t="n"/>
    </row>
    <row r="17" ht="24" customHeight="1">
      <c r="A17" s="93" t="inlineStr">
        <is>
          <t>1. 안전관리자 · 보건관리자의 임금 등</t>
        </is>
      </c>
      <c r="B17" s="7" t="n"/>
      <c r="C17" s="7" t="n"/>
      <c r="D17" s="7" t="n"/>
      <c r="E17" s="7" t="n"/>
      <c r="F17" s="7" t="n"/>
      <c r="G17" s="101" t="n">
        <v>1800000</v>
      </c>
      <c r="H17" s="7" t="n"/>
      <c r="I17" s="105">
        <f>IF(OR(N(G17)=0,G27=""),"",G17/G27)</f>
        <v/>
      </c>
      <c r="J17" s="106" t="inlineStr">
        <is>
          <t>재해예방 전담 신호수 12인·일</t>
        </is>
      </c>
      <c r="K17" s="7" t="n"/>
      <c r="L17" s="7" t="n"/>
    </row>
    <row r="18" ht="24" customHeight="1">
      <c r="A18" s="93" t="inlineStr">
        <is>
          <t>2. 안전시설비 등</t>
        </is>
      </c>
      <c r="B18" s="7" t="n"/>
      <c r="C18" s="7" t="n"/>
      <c r="D18" s="7" t="n"/>
      <c r="E18" s="7" t="n"/>
      <c r="F18" s="7" t="n"/>
      <c r="G18" s="101" t="n">
        <v>1650000</v>
      </c>
      <c r="H18" s="7" t="n"/>
      <c r="I18" s="105">
        <f>IF(OR(N(G18)=0,G27=""),"",G18/G27)</f>
        <v/>
      </c>
      <c r="J18" s="106" t="inlineStr">
        <is>
          <t>안전난간 · 추락방호망</t>
        </is>
      </c>
      <c r="K18" s="7" t="n"/>
      <c r="L18" s="7" t="n"/>
    </row>
    <row r="19" ht="20" customHeight="1">
      <c r="A19" s="90" t="inlineStr">
        <is>
          <t xml:space="preserve">      (그중 스마트 안전장비 — 2 - 나)</t>
        </is>
      </c>
      <c r="B19" s="7" t="n"/>
      <c r="C19" s="7" t="n"/>
      <c r="D19" s="7" t="n"/>
      <c r="E19" s="7" t="n"/>
      <c r="F19" s="7" t="n"/>
      <c r="G19" s="31" t="n"/>
      <c r="H19" s="7" t="n"/>
      <c r="I19" s="107" t="inlineStr"/>
      <c r="J19" s="107" t="inlineStr"/>
      <c r="K19" s="7" t="n"/>
      <c r="L19" s="7" t="n"/>
    </row>
    <row r="20" ht="24" customHeight="1">
      <c r="A20" s="93" t="inlineStr">
        <is>
          <t>3. 보호구 등</t>
        </is>
      </c>
      <c r="B20" s="7" t="n"/>
      <c r="C20" s="7" t="n"/>
      <c r="D20" s="7" t="n"/>
      <c r="E20" s="7" t="n"/>
      <c r="F20" s="7" t="n"/>
      <c r="G20" s="101" t="n">
        <v>1420000</v>
      </c>
      <c r="H20" s="7" t="n"/>
      <c r="I20" s="105">
        <f>IF(OR(N(G20)=0,G27=""),"",G20/G27)</f>
        <v/>
      </c>
      <c r="J20" s="106" t="inlineStr">
        <is>
          <t>안전모 · 안전화 · 보호장갑</t>
        </is>
      </c>
      <c r="K20" s="7" t="n"/>
      <c r="L20" s="7" t="n"/>
    </row>
    <row r="21" ht="24" customHeight="1">
      <c r="A21" s="93" t="inlineStr">
        <is>
          <t>4. 안전보건진단비 등</t>
        </is>
      </c>
      <c r="B21" s="7" t="n"/>
      <c r="C21" s="7" t="n"/>
      <c r="D21" s="7" t="n"/>
      <c r="E21" s="7" t="n"/>
      <c r="F21" s="7" t="n"/>
      <c r="G21" s="101" t="n"/>
      <c r="H21" s="7" t="n"/>
      <c r="I21" s="105">
        <f>IF(OR(N(G21)=0,G27=""),"",G21/G27)</f>
        <v/>
      </c>
      <c r="J21" s="106" t="n"/>
      <c r="K21" s="7" t="n"/>
      <c r="L21" s="7" t="n"/>
    </row>
    <row r="22" ht="24" customHeight="1">
      <c r="A22" s="93" t="inlineStr">
        <is>
          <t>5. 안전보건교육비 등</t>
        </is>
      </c>
      <c r="B22" s="7" t="n"/>
      <c r="C22" s="7" t="n"/>
      <c r="D22" s="7" t="n"/>
      <c r="E22" s="7" t="n"/>
      <c r="F22" s="7" t="n"/>
      <c r="G22" s="101" t="n">
        <v>450000</v>
      </c>
      <c r="H22" s="7" t="n"/>
      <c r="I22" s="105">
        <f>IF(OR(N(G22)=0,G27=""),"",G22/G27)</f>
        <v/>
      </c>
      <c r="J22" s="106" t="inlineStr">
        <is>
          <t>교육장 · 안전기원제</t>
        </is>
      </c>
      <c r="K22" s="7" t="n"/>
      <c r="L22" s="7" t="n"/>
    </row>
    <row r="23" ht="24" customHeight="1">
      <c r="A23" s="93" t="inlineStr">
        <is>
          <t>6. 근로자 건강장해예방비 등</t>
        </is>
      </c>
      <c r="B23" s="7" t="n"/>
      <c r="C23" s="7" t="n"/>
      <c r="D23" s="7" t="n"/>
      <c r="E23" s="7" t="n"/>
      <c r="F23" s="7" t="n"/>
      <c r="G23" s="101" t="n">
        <v>380000</v>
      </c>
      <c r="H23" s="7" t="n"/>
      <c r="I23" s="105">
        <f>IF(OR(N(G23)=0,G27=""),"",G23/G27)</f>
        <v/>
      </c>
      <c r="J23" s="106" t="inlineStr">
        <is>
          <t>구급함 · 온열질환 예방</t>
        </is>
      </c>
      <c r="K23" s="7" t="n"/>
      <c r="L23" s="7" t="n"/>
    </row>
    <row r="24" ht="24" customHeight="1">
      <c r="A24" s="93" t="inlineStr">
        <is>
          <t>7. 건설재해예방전문지도기관 지도 대가</t>
        </is>
      </c>
      <c r="B24" s="7" t="n"/>
      <c r="C24" s="7" t="n"/>
      <c r="D24" s="7" t="n"/>
      <c r="E24" s="7" t="n"/>
      <c r="F24" s="7" t="n"/>
      <c r="G24" s="101" t="n"/>
      <c r="H24" s="7" t="n"/>
      <c r="I24" s="105">
        <f>IF(OR(N(G24)=0,G27=""),"",G24/G27)</f>
        <v/>
      </c>
      <c r="J24" s="106" t="n"/>
      <c r="K24" s="7" t="n"/>
      <c r="L24" s="7" t="n"/>
    </row>
    <row r="25" ht="24" customHeight="1">
      <c r="A25" s="93" t="inlineStr">
        <is>
          <t>8. 본사 전담조직 근로자 임금 등</t>
        </is>
      </c>
      <c r="B25" s="7" t="n"/>
      <c r="C25" s="7" t="n"/>
      <c r="D25" s="7" t="n"/>
      <c r="E25" s="7" t="n"/>
      <c r="F25" s="7" t="n"/>
      <c r="G25" s="101" t="n"/>
      <c r="H25" s="7" t="n"/>
      <c r="I25" s="105">
        <f>IF(OR(N(G25)=0,G27=""),"",G25/G27)</f>
        <v/>
      </c>
      <c r="J25" s="106" t="n"/>
      <c r="K25" s="7" t="n"/>
      <c r="L25" s="7" t="n"/>
    </row>
    <row r="26" ht="24" customHeight="1">
      <c r="A26" s="93" t="inlineStr">
        <is>
          <t>9. 위험성평가 등에 따른 개선비</t>
        </is>
      </c>
      <c r="B26" s="7" t="n"/>
      <c r="C26" s="7" t="n"/>
      <c r="D26" s="7" t="n"/>
      <c r="E26" s="7" t="n"/>
      <c r="F26" s="7" t="n"/>
      <c r="G26" s="101" t="n"/>
      <c r="H26" s="7" t="n"/>
      <c r="I26" s="105">
        <f>IF(OR(N(G26)=0,G27=""),"",G26/G27)</f>
        <v/>
      </c>
      <c r="J26" s="106" t="n"/>
      <c r="K26" s="7" t="n"/>
      <c r="L26" s="7" t="n"/>
    </row>
    <row r="27" ht="24" customHeight="1">
      <c r="A27" s="33" t="inlineStr">
        <is>
          <t>총          계</t>
        </is>
      </c>
      <c r="B27" s="7" t="n"/>
      <c r="C27" s="7" t="n"/>
      <c r="D27" s="7" t="n"/>
      <c r="E27" s="7" t="n"/>
      <c r="F27" s="7" t="n"/>
      <c r="G27" s="34">
        <f>IF(SUM(G17,G18,G20,G21,G22,G23,G24,G25,G26)=0,"",SUM(G17,G18,G20,G21,G22,G23,G24,G25,G26))</f>
        <v/>
      </c>
      <c r="H27" s="7" t="n"/>
      <c r="I27" s="105">
        <f>IF(G27="","",1)</f>
        <v/>
      </c>
      <c r="J27" s="33" t="inlineStr"/>
      <c r="K27" s="7" t="n"/>
      <c r="L27" s="7" t="n"/>
    </row>
    <row r="28" ht="24" customHeight="1">
      <c r="A28" s="10" t="inlineStr">
        <is>
          <t>계상액과의 차이 (총계 − 계상액)</t>
        </is>
      </c>
      <c r="B28" s="7" t="n"/>
      <c r="C28" s="7" t="n"/>
      <c r="D28" s="7" t="n"/>
      <c r="E28" s="7" t="n"/>
      <c r="F28" s="7" t="n"/>
      <c r="G28" s="36">
        <f>IF(OR(G27="",N(D6)=0),"",G27-D6)</f>
        <v/>
      </c>
      <c r="H28" s="7" t="n"/>
      <c r="I28" s="33" t="inlineStr"/>
      <c r="J28" s="7" t="n"/>
      <c r="K28" s="7" t="n"/>
      <c r="L28" s="7" t="n"/>
    </row>
    <row r="29" ht="17" customHeight="1">
      <c r="A29" s="108">
        <f>IF(G28="","",IF(G28&gt;=0,"✔ 실행계획 총계가 계상액 이상입니다 (실행예산은 계상된 총액 이상 편성 — 고시 제10조제1항).","⚠ 실행계획 총계가 계상액보다 적습니다 — 실행예산은 계상된 총액 이상으로 편성해야 합니다(고시 제10조제1항)."))</f>
        <v/>
      </c>
    </row>
    <row r="30" ht="17" customHeight="1">
      <c r="A30" s="108">
        <f>IF(OR(N(D6)=0,G27=""),"",IF((IF(N(G19)&gt;D6*0.2,"스마트 안전장비 ","")&amp;IF(N(G25)&gt;D6*0.05,"본사 전담조직 ","")&amp;IF(N(G26)&gt;D6*0.15,"위험성평가 개선 ",""))="","✔ 한도 항목(스마트 안전장비 10분의 2 · 본사 전담조직 20분의 1 · 위험성평가 개선 100분의 15) 모두 한도 안입니다.","⚠ 한도 초과 : "&amp;IF(N(G19)&gt;D6*0.2,"스마트 안전장비 ","")&amp;IF(N(G25)&gt;D6*0.05,"본사 전담조직 ","")&amp;IF(N(G26)&gt;D6*0.15,"위험성평가 개선 ","")))</f>
        <v/>
      </c>
    </row>
    <row r="32" ht="19.5" customHeight="1">
      <c r="A32" s="18" t="inlineStr">
        <is>
          <t>이 시트는 작성 예시입니다(가상의 금액).</t>
        </is>
      </c>
    </row>
  </sheetData>
  <mergeCells count="70">
    <mergeCell ref="A16:F16"/>
    <mergeCell ref="G21:H21"/>
    <mergeCell ref="J24:L24"/>
    <mergeCell ref="D9:G9"/>
    <mergeCell ref="D12:G12"/>
    <mergeCell ref="D8:G8"/>
    <mergeCell ref="J27:L27"/>
    <mergeCell ref="H10:L10"/>
    <mergeCell ref="A27:F27"/>
    <mergeCell ref="G27:H27"/>
    <mergeCell ref="A18:F18"/>
    <mergeCell ref="G23:H23"/>
    <mergeCell ref="J20:L20"/>
    <mergeCell ref="A26:F26"/>
    <mergeCell ref="D5:G5"/>
    <mergeCell ref="A21:F21"/>
    <mergeCell ref="J26:L26"/>
    <mergeCell ref="G17:H17"/>
    <mergeCell ref="H9:L9"/>
    <mergeCell ref="J25:L25"/>
    <mergeCell ref="A2:L2"/>
    <mergeCell ref="J16:L16"/>
    <mergeCell ref="A5:C5"/>
    <mergeCell ref="H6:L6"/>
    <mergeCell ref="J22:L22"/>
    <mergeCell ref="A23:F23"/>
    <mergeCell ref="A32:L32"/>
    <mergeCell ref="G19:H19"/>
    <mergeCell ref="A22:F22"/>
    <mergeCell ref="A17:F17"/>
    <mergeCell ref="G28:H28"/>
    <mergeCell ref="D10:G10"/>
    <mergeCell ref="G18:H18"/>
    <mergeCell ref="A20:F20"/>
    <mergeCell ref="J21:L21"/>
    <mergeCell ref="A4:L4"/>
    <mergeCell ref="G1:L1"/>
    <mergeCell ref="A13:C13"/>
    <mergeCell ref="A28:F28"/>
    <mergeCell ref="H11:L11"/>
    <mergeCell ref="A29:L29"/>
    <mergeCell ref="H7:L7"/>
    <mergeCell ref="A19:F19"/>
    <mergeCell ref="J18:L18"/>
    <mergeCell ref="G24:H24"/>
    <mergeCell ref="D6:G6"/>
    <mergeCell ref="J23:L23"/>
    <mergeCell ref="D11:G11"/>
    <mergeCell ref="D13:G13"/>
    <mergeCell ref="A7:C12"/>
    <mergeCell ref="H13:L13"/>
    <mergeCell ref="J17:L17"/>
    <mergeCell ref="G26:H26"/>
    <mergeCell ref="A24:F24"/>
    <mergeCell ref="J5:L5"/>
    <mergeCell ref="I28:L28"/>
    <mergeCell ref="G20:H20"/>
    <mergeCell ref="A15:L15"/>
    <mergeCell ref="A30:L30"/>
    <mergeCell ref="H12:L12"/>
    <mergeCell ref="G16:H16"/>
    <mergeCell ref="J19:L19"/>
    <mergeCell ref="A1:F1"/>
    <mergeCell ref="G25:H25"/>
    <mergeCell ref="A6:C6"/>
    <mergeCell ref="D7:G7"/>
    <mergeCell ref="H5:I5"/>
    <mergeCell ref="G22:H22"/>
    <mergeCell ref="H8:L8"/>
    <mergeCell ref="A25:F25"/>
  </mergeCells>
  <conditionalFormatting sqref="A29">
    <cfRule type="expression" priority="1" dxfId="1">
      <formula>LEFT(A29,1)="⚠"</formula>
    </cfRule>
  </conditionalFormatting>
  <conditionalFormatting sqref="A30">
    <cfRule type="expression" priority="2" dxfId="1">
      <formula>LEFT(A30,1)="⚠"</formula>
    </cfRule>
  </conditionalFormatting>
  <dataValidations count="1">
    <dataValidation sqref="J5" showDropDown="0" showInputMessage="0" showErrorMessage="0" allowBlank="1" error="목록에서 고르세요" type="list">
      <formula1>"건축공사,토목공사,중건설공사,특수건설공사"</formula1>
    </dataValidation>
  </dataValidations>
  <printOptions horizontalCentered="1"/>
  <pageMargins left="0.6" right="0.6" top="0.55" bottom="0.55" header="0.2" footer="0.2"/>
  <pageSetup orientation="portrait" paperSize="9" fitToHeight="1" fitToWidth="1"/>
</worksheet>
</file>

<file path=xl/worksheets/sheet33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L26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무료 건설 서식</t>
        </is>
      </c>
      <c r="G1" s="148" t="inlineStr">
        <is>
          <t xml:space="preserve">작성 예시 (가상의 현장)  </t>
        </is>
      </c>
    </row>
    <row r="2" ht="30" customHeight="1"/>
    <row r="3" ht="52" customHeight="1">
      <c r="A3" s="52" t="inlineStr">
        <is>
          <t>환경관리자  선임계</t>
        </is>
      </c>
    </row>
    <row r="4" ht="34" customHeight="1"/>
    <row r="5" ht="28" customHeight="1">
      <c r="A5" s="60" t="inlineStr">
        <is>
          <t>1.</t>
        </is>
      </c>
      <c r="B5" s="61" t="inlineStr">
        <is>
          <t>공 사 명</t>
        </is>
      </c>
      <c r="E5" s="41" t="inlineStr">
        <is>
          <t>:</t>
        </is>
      </c>
      <c r="F5" s="46">
        <f>IF('예시-기록지'!D12="","",'예시-기록지'!D12)</f>
        <v/>
      </c>
    </row>
    <row r="6" ht="28" customHeight="1">
      <c r="A6" s="60" t="inlineStr">
        <is>
          <t>2.</t>
        </is>
      </c>
      <c r="B6" s="61" t="inlineStr">
        <is>
          <t>공 사 금 액</t>
        </is>
      </c>
      <c r="E6" s="41" t="inlineStr">
        <is>
          <t>:</t>
        </is>
      </c>
      <c r="F6" s="62">
        <f>IF(N('예시-기록지'!D15)=0,"",'예시-기록지'!D15)</f>
        <v/>
      </c>
      <c r="K6" s="63">
        <f>IF(N('예시-기록지'!D15)=0,"",'예시-기록지'!D15)</f>
        <v/>
      </c>
    </row>
    <row r="7" ht="28" customHeight="1">
      <c r="A7" s="60" t="inlineStr">
        <is>
          <t>3.</t>
        </is>
      </c>
      <c r="B7" s="61" t="inlineStr">
        <is>
          <t>계 약 년 월 일</t>
        </is>
      </c>
      <c r="E7" s="41" t="inlineStr">
        <is>
          <t>:</t>
        </is>
      </c>
      <c r="F7" s="64">
        <f>IF(N('예시-기록지'!D18)=0,"",'예시-기록지'!D18)</f>
        <v/>
      </c>
    </row>
    <row r="8" ht="28" customHeight="1">
      <c r="A8" s="60" t="inlineStr">
        <is>
          <t>4.</t>
        </is>
      </c>
      <c r="B8" s="61" t="inlineStr">
        <is>
          <t>착 공 년 월 일</t>
        </is>
      </c>
      <c r="E8" s="41" t="inlineStr">
        <is>
          <t>:</t>
        </is>
      </c>
      <c r="F8" s="64">
        <f>IF(N('예시-기록지'!D19)=0,"",'예시-기록지'!D19)</f>
        <v/>
      </c>
    </row>
    <row r="9" ht="28" customHeight="1">
      <c r="A9" s="60" t="inlineStr">
        <is>
          <t>5.</t>
        </is>
      </c>
      <c r="B9" s="61" t="inlineStr">
        <is>
          <t>예정준공년월일</t>
        </is>
      </c>
      <c r="E9" s="41" t="inlineStr">
        <is>
          <t>:</t>
        </is>
      </c>
      <c r="F9" s="64">
        <f>IF(N('예시-기록지'!J19)=0,"",'예시-기록지'!J19)</f>
        <v/>
      </c>
    </row>
    <row r="10" ht="30" customHeight="1"/>
    <row r="11" ht="30" customHeight="1">
      <c r="A11" s="16" t="inlineStr"/>
      <c r="B11" s="65" t="inlineStr">
        <is>
          <t>상기 공사의 환경관리자를 아래와 같이 선정하여 보고합니다.</t>
        </is>
      </c>
    </row>
    <row r="12" ht="6" customHeight="1"/>
    <row r="13" ht="30" customHeight="1">
      <c r="A13" s="16" t="inlineStr"/>
      <c r="D13" s="66" t="inlineStr">
        <is>
          <t>환경관리자</t>
        </is>
      </c>
      <c r="F13" s="41" t="inlineStr">
        <is>
          <t>:</t>
        </is>
      </c>
      <c r="G13" s="67">
        <f>IF('예시-기록지'!J29="","",'예시-기록지'!J29)</f>
        <v/>
      </c>
      <c r="K13" s="16" t="inlineStr"/>
    </row>
    <row r="14" ht="10" customHeight="1"/>
    <row r="15" ht="23" customHeight="1">
      <c r="A15" s="16" t="inlineStr"/>
      <c r="C15" s="68" t="inlineStr">
        <is>
          <t>붙 임 :  환경관리계획서 1부.   끝.</t>
        </is>
      </c>
    </row>
    <row r="16" ht="30" customHeight="1"/>
    <row r="17" ht="30" customHeight="1">
      <c r="A17" s="38">
        <f>IF(N('예시-기록지'!G21)=0,"20        년        월        일",'예시-기록지'!G21)</f>
        <v/>
      </c>
    </row>
    <row r="18" ht="30" customHeight="1"/>
    <row r="19" ht="26" customHeight="1">
      <c r="A19" s="16" t="inlineStr"/>
      <c r="F19" s="50" t="inlineStr">
        <is>
          <t>주      소</t>
        </is>
      </c>
      <c r="H19" s="41" t="inlineStr">
        <is>
          <t>:</t>
        </is>
      </c>
      <c r="I19" s="46">
        <f>IF('예시-기록지'!D8="","",'예시-기록지'!D8)</f>
        <v/>
      </c>
      <c r="L19" s="51" t="inlineStr"/>
    </row>
    <row r="20" ht="26" customHeight="1">
      <c r="A20" s="16" t="inlineStr"/>
      <c r="F20" s="50" t="inlineStr">
        <is>
          <t>상      호</t>
        </is>
      </c>
      <c r="H20" s="41" t="inlineStr">
        <is>
          <t>:</t>
        </is>
      </c>
      <c r="I20" s="46">
        <f>IF('예시-기록지'!D7="","",'예시-기록지'!D7)</f>
        <v/>
      </c>
      <c r="L20" s="51" t="inlineStr"/>
    </row>
    <row r="21" ht="26" customHeight="1">
      <c r="A21" s="16" t="inlineStr"/>
      <c r="F21" s="50" t="inlineStr">
        <is>
          <t>법인등록번호</t>
        </is>
      </c>
      <c r="H21" s="41" t="inlineStr">
        <is>
          <t>:</t>
        </is>
      </c>
      <c r="I21" s="46">
        <f>IF('예시-기록지'!D9="","",'예시-기록지'!D9)</f>
        <v/>
      </c>
      <c r="L21" s="51" t="inlineStr"/>
    </row>
    <row r="22" ht="26" customHeight="1">
      <c r="A22" s="16" t="inlineStr"/>
      <c r="F22" s="50" t="inlineStr">
        <is>
          <t>성      명</t>
        </is>
      </c>
      <c r="H22" s="41" t="inlineStr">
        <is>
          <t>:</t>
        </is>
      </c>
      <c r="I22" s="46">
        <f>IF('예시-기록지'!J7="","",'예시-기록지'!J7)</f>
        <v/>
      </c>
      <c r="L22" s="51" t="inlineStr">
        <is>
          <t>(인)</t>
        </is>
      </c>
    </row>
    <row r="23" ht="30" customHeight="1"/>
    <row r="24" ht="36" customHeight="1">
      <c r="A24" s="16" t="inlineStr"/>
      <c r="B24" s="42">
        <f>IF('예시-기록지'!D6="","",'예시-기록지'!D6)</f>
        <v/>
      </c>
      <c r="H24" s="43" t="inlineStr">
        <is>
          <t xml:space="preserve">  귀 하</t>
        </is>
      </c>
    </row>
    <row r="26" ht="19.5" customHeight="1">
      <c r="A26" s="18" t="inlineStr">
        <is>
          <t>이 시트는 작성 예시입니다.</t>
        </is>
      </c>
    </row>
  </sheetData>
  <mergeCells count="37">
    <mergeCell ref="A15:B15"/>
    <mergeCell ref="I22:K22"/>
    <mergeCell ref="B8:D8"/>
    <mergeCell ref="F9:L9"/>
    <mergeCell ref="F19:G19"/>
    <mergeCell ref="F6:J6"/>
    <mergeCell ref="A3:L3"/>
    <mergeCell ref="I21:K21"/>
    <mergeCell ref="A26:L26"/>
    <mergeCell ref="F21:G21"/>
    <mergeCell ref="D13:E13"/>
    <mergeCell ref="B11:L11"/>
    <mergeCell ref="F20:G20"/>
    <mergeCell ref="B9:D9"/>
    <mergeCell ref="C15:L15"/>
    <mergeCell ref="A17:L17"/>
    <mergeCell ref="I20:K20"/>
    <mergeCell ref="B6:D6"/>
    <mergeCell ref="A21:E21"/>
    <mergeCell ref="G1:L1"/>
    <mergeCell ref="I19:K19"/>
    <mergeCell ref="B24:G24"/>
    <mergeCell ref="B5:D5"/>
    <mergeCell ref="A13:C13"/>
    <mergeCell ref="F7:L7"/>
    <mergeCell ref="F22:G22"/>
    <mergeCell ref="B7:D7"/>
    <mergeCell ref="A22:E22"/>
    <mergeCell ref="F5:L5"/>
    <mergeCell ref="G13:J13"/>
    <mergeCell ref="A20:E20"/>
    <mergeCell ref="F8:L8"/>
    <mergeCell ref="A1:F1"/>
    <mergeCell ref="A19:E19"/>
    <mergeCell ref="H24:L24"/>
    <mergeCell ref="K6:L6"/>
    <mergeCell ref="K13:L13"/>
  </mergeCells>
  <printOptions horizontalCentered="1"/>
  <pageMargins left="0.6" right="0.6" top="0.55" bottom="0.55" header="0.2" footer="0.2"/>
  <pageSetup orientation="portrait" paperSize="9" fitToHeight="1" fitToWidth="1"/>
</worksheet>
</file>

<file path=xl/worksheets/sheet34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L50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무료 건설 서식</t>
        </is>
      </c>
      <c r="G1" s="148" t="inlineStr">
        <is>
          <t xml:space="preserve">작성 예시 (가상의 현장)  </t>
        </is>
      </c>
    </row>
    <row r="2" ht="4" customHeight="1"/>
    <row r="3" ht="46" customHeight="1">
      <c r="A3" s="52" t="inlineStr">
        <is>
          <t>환 경 관 리 계 획 서</t>
        </is>
      </c>
    </row>
    <row r="4" ht="8" customHeight="1"/>
    <row r="5" ht="23" customHeight="1">
      <c r="A5" s="60" t="inlineStr">
        <is>
          <t>1.</t>
        </is>
      </c>
      <c r="B5" s="61" t="inlineStr">
        <is>
          <t>공 사 명</t>
        </is>
      </c>
      <c r="E5" s="41" t="inlineStr">
        <is>
          <t>:</t>
        </is>
      </c>
      <c r="F5" s="46">
        <f>IF('예시-기록지'!D12="","",'예시-기록지'!D12)</f>
        <v/>
      </c>
    </row>
    <row r="6" ht="23" customHeight="1">
      <c r="A6" s="60" t="inlineStr">
        <is>
          <t>2.</t>
        </is>
      </c>
      <c r="B6" s="61" t="inlineStr">
        <is>
          <t>공 사 금 액</t>
        </is>
      </c>
      <c r="E6" s="41" t="inlineStr">
        <is>
          <t>:</t>
        </is>
      </c>
      <c r="F6" s="62">
        <f>IF(N('예시-기록지'!D15)=0,"",'예시-기록지'!D15)</f>
        <v/>
      </c>
      <c r="K6" s="63">
        <f>IF(N('예시-기록지'!D15)=0,"",'예시-기록지'!D15)</f>
        <v/>
      </c>
    </row>
    <row r="7" ht="22" customHeight="1">
      <c r="A7" s="69" t="inlineStr"/>
      <c r="B7" s="70" t="inlineStr">
        <is>
          <t>(변 경)</t>
        </is>
      </c>
      <c r="E7" s="41" t="inlineStr">
        <is>
          <t>:</t>
        </is>
      </c>
      <c r="F7" s="71">
        <f>IF(N('예시-기록지'!J16)=0,"",'예시-기록지'!J16)</f>
        <v/>
      </c>
      <c r="K7" s="72">
        <f>IF(N('예시-기록지'!J16)=0,"",'예시-기록지'!J16)</f>
        <v/>
      </c>
    </row>
    <row r="8" ht="23" customHeight="1">
      <c r="A8" s="60" t="inlineStr">
        <is>
          <t>3.</t>
        </is>
      </c>
      <c r="B8" s="61" t="inlineStr">
        <is>
          <t>계 약 년 월 일</t>
        </is>
      </c>
      <c r="E8" s="41" t="inlineStr">
        <is>
          <t>:</t>
        </is>
      </c>
      <c r="F8" s="73">
        <f>IF(N('예시-기록지'!D18)=0,"",'예시-기록지'!D18)</f>
        <v/>
      </c>
    </row>
    <row r="9" ht="22" customHeight="1">
      <c r="A9" s="69" t="inlineStr"/>
      <c r="B9" s="70" t="inlineStr">
        <is>
          <t>(변 경)</t>
        </is>
      </c>
      <c r="E9" s="41" t="inlineStr">
        <is>
          <t>:</t>
        </is>
      </c>
      <c r="F9" s="74">
        <f>IF(N('예시-기록지'!J18)=0,"",'예시-기록지'!J18)</f>
        <v/>
      </c>
    </row>
    <row r="10" ht="23" customHeight="1">
      <c r="A10" s="60" t="inlineStr">
        <is>
          <t>4.</t>
        </is>
      </c>
      <c r="B10" s="61" t="inlineStr">
        <is>
          <t>착 공 년 월 일</t>
        </is>
      </c>
      <c r="E10" s="41" t="inlineStr">
        <is>
          <t>:</t>
        </is>
      </c>
      <c r="F10" s="73">
        <f>IF(N('예시-기록지'!D19)=0,"",'예시-기록지'!D19)</f>
        <v/>
      </c>
    </row>
    <row r="11" ht="23" customHeight="1">
      <c r="A11" s="60" t="inlineStr">
        <is>
          <t>5.</t>
        </is>
      </c>
      <c r="B11" s="61" t="inlineStr">
        <is>
          <t>예정준공년월일</t>
        </is>
      </c>
      <c r="E11" s="41" t="inlineStr">
        <is>
          <t>:</t>
        </is>
      </c>
      <c r="F11" s="73">
        <f>IF(N('예시-기록지'!J19)=0,"",'예시-기록지'!J19)</f>
        <v/>
      </c>
    </row>
    <row r="12" ht="23" customHeight="1">
      <c r="A12" s="60" t="inlineStr">
        <is>
          <t>6.</t>
        </is>
      </c>
      <c r="B12" s="61" t="inlineStr">
        <is>
          <t>공 사 장 소</t>
        </is>
      </c>
      <c r="E12" s="41" t="inlineStr">
        <is>
          <t>:</t>
        </is>
      </c>
      <c r="F12" s="46">
        <f>IF('예시-기록지'!D14="","",'예시-기록지'!D14)</f>
        <v/>
      </c>
    </row>
    <row r="13" ht="26" customHeight="1">
      <c r="A13" s="60" t="inlineStr">
        <is>
          <t>7.</t>
        </is>
      </c>
      <c r="B13" s="61" t="inlineStr">
        <is>
          <t>환 경 관 리 자</t>
        </is>
      </c>
      <c r="E13" s="41" t="inlineStr">
        <is>
          <t>:</t>
        </is>
      </c>
      <c r="F13" s="75">
        <f>IF('예시-기록지'!J29="","",'예시-기록지'!J29)</f>
        <v/>
      </c>
    </row>
    <row r="14" ht="6" customHeight="1"/>
    <row r="15" ht="38.55" customHeight="1">
      <c r="A15" s="76" t="inlineStr">
        <is>
          <t>위 공사에 대하여 착공일부터 공사 완료 때까지 현장의 환경관리를 안전관리와 같은 수준으로 처리할 것을 확인하며, 이에 환경관리계획서를 제출합니다.</t>
        </is>
      </c>
    </row>
    <row r="16" ht="26" customHeight="1">
      <c r="A16" s="77" t="inlineStr">
        <is>
          <t>-   아        래   -</t>
        </is>
      </c>
    </row>
    <row r="17" ht="21" customHeight="1">
      <c r="A17" s="78" t="inlineStr">
        <is>
          <t>1.  목    적</t>
        </is>
      </c>
    </row>
    <row r="18" ht="37" customHeight="1">
      <c r="A18" s="79" t="inlineStr">
        <is>
          <t>공사 작업으로 인한 환경 피해를 최소화하고 근로자에게 쾌적한 근로 여건을 보장하여 작업 능률을 높이며, 환경보전에 이바지한다.</t>
        </is>
      </c>
    </row>
    <row r="19" ht="21" customHeight="1">
      <c r="A19" s="78" t="inlineStr">
        <is>
          <t>2.  환경관리 우선</t>
        </is>
      </c>
    </row>
    <row r="20" ht="21.5" customHeight="1">
      <c r="A20" s="79" t="inlineStr">
        <is>
          <t>모든 작업과 관리에서 환경관리를 안전관리와 더불어 같은 수준으로 처리한다.</t>
        </is>
      </c>
    </row>
    <row r="21" ht="21" customHeight="1">
      <c r="A21" s="78" t="inlineStr">
        <is>
          <t>3.  환경관리자의 직무</t>
        </is>
      </c>
    </row>
    <row r="22" ht="20.5" customHeight="1">
      <c r="A22" s="80" t="inlineStr">
        <is>
          <t>1)</t>
        </is>
      </c>
      <c r="B22" s="81" t="inlineStr">
        <is>
          <t>현장의 환경관리계획 수립 · 실행</t>
        </is>
      </c>
    </row>
    <row r="23" ht="20.5" customHeight="1">
      <c r="A23" s="80" t="inlineStr">
        <is>
          <t>2)</t>
        </is>
      </c>
      <c r="B23" s="81" t="inlineStr">
        <is>
          <t>환경관리비 산출 및 관련 비용 집행</t>
        </is>
      </c>
    </row>
    <row r="24" ht="20.5" customHeight="1">
      <c r="A24" s="80" t="inlineStr">
        <is>
          <t>3)</t>
        </is>
      </c>
      <c r="B24" s="81" t="inlineStr">
        <is>
          <t>근로자 환경관리 교육</t>
        </is>
      </c>
    </row>
    <row r="25" ht="20.5" customHeight="1">
      <c r="A25" s="80" t="inlineStr">
        <is>
          <t>4)</t>
        </is>
      </c>
      <c r="B25" s="81" t="inlineStr">
        <is>
          <t>환경오염 물질 발생 억제와 적법 처리</t>
        </is>
      </c>
    </row>
    <row r="26" ht="20.5" customHeight="1">
      <c r="A26" s="80" t="inlineStr">
        <is>
          <t>5)</t>
        </is>
      </c>
      <c r="B26" s="81" t="inlineStr">
        <is>
          <t>환경오염 방지시설의 적정 설치 · 관리 · 보수</t>
        </is>
      </c>
    </row>
    <row r="27" ht="20.5" customHeight="1">
      <c r="A27" s="80" t="inlineStr">
        <is>
          <t>6)</t>
        </is>
      </c>
      <c r="B27" s="81" t="inlineStr">
        <is>
          <t>그 밖의 환경관리 사항</t>
        </is>
      </c>
    </row>
    <row r="28" ht="21" customHeight="1">
      <c r="A28" s="78" t="inlineStr">
        <is>
          <t>4.  환경관리자 선임</t>
        </is>
      </c>
    </row>
    <row r="29" ht="21.5" customHeight="1">
      <c r="A29" s="79" t="inlineStr">
        <is>
          <t>환경관리자는 현장에서 자격을 갖춘 사람으로 선임한다.</t>
        </is>
      </c>
    </row>
    <row r="30" ht="21" customHeight="1">
      <c r="A30" s="78" t="inlineStr">
        <is>
          <t>5.  환경관리 계획</t>
        </is>
      </c>
    </row>
    <row r="31" ht="36" customHeight="1">
      <c r="A31" s="80" t="inlineStr">
        <is>
          <t>1)</t>
        </is>
      </c>
      <c r="B31" s="81" t="inlineStr">
        <is>
          <t>작업 중 비산먼지가 최소가 되도록 살수 · 덮개 설치 · 잔토 처리 등의 대책을 세우고 알맞게 조치한다(「대기환경보전법」).</t>
        </is>
      </c>
    </row>
    <row r="32" ht="20.5" customHeight="1">
      <c r="A32" s="80" t="inlineStr">
        <is>
          <t>2)</t>
        </is>
      </c>
      <c r="B32" s="81" t="inlineStr">
        <is>
          <t>작업장 정리정돈을 철저히 한다.</t>
        </is>
      </c>
    </row>
    <row r="33" ht="36" customHeight="1">
      <c r="A33" s="80" t="inlineStr">
        <is>
          <t>3)</t>
        </is>
      </c>
      <c r="B33" s="81" t="inlineStr">
        <is>
          <t>공사로 생기는 폐기물의 양을 최소화하고, 수집 · 처리는 허가받은 업체에 맡겨 정해진 방법으로 처리한다(현장 소각 금지).</t>
        </is>
      </c>
    </row>
    <row r="34" ht="20.5" customHeight="1">
      <c r="A34" s="80" t="inlineStr">
        <is>
          <t>4)</t>
        </is>
      </c>
      <c r="B34" s="81" t="inlineStr">
        <is>
          <t>흙탕물 · 세척수 등 수질오염은 침사 · 차단 시설로 막는다(「물환경보전법」).</t>
        </is>
      </c>
    </row>
    <row r="35" ht="20.5" customHeight="1">
      <c r="A35" s="80" t="inlineStr">
        <is>
          <t>5)</t>
        </is>
      </c>
      <c r="B35" s="81" t="inlineStr">
        <is>
          <t>작업 중 소음 · 진동 억제 대책을 세우고 알맞게 조치한다(「소음 · 진동관리법」).</t>
        </is>
      </c>
    </row>
    <row r="36" ht="20.5" customHeight="1">
      <c r="A36" s="80" t="inlineStr">
        <is>
          <t>6)</t>
        </is>
      </c>
      <c r="B36" s="81" t="inlineStr">
        <is>
          <t>수시로 근로자에게 환경오염 예방 방법을 교육하여 환경보전의 필요성을 알린다.</t>
        </is>
      </c>
    </row>
    <row r="37" ht="20.5" customHeight="1">
      <c r="A37" s="80" t="inlineStr">
        <is>
          <t>7)</t>
        </is>
      </c>
      <c r="B37" s="81" t="inlineStr">
        <is>
          <t>그 밖에 현장의 환경오염을 막는 데 필요한 방법을 찾아 시행한다.</t>
        </is>
      </c>
    </row>
    <row r="38" ht="21" customHeight="1">
      <c r="A38" s="78" t="inlineStr">
        <is>
          <t>6.  환경관리비(환경보전비) 사용계획 · 내역서</t>
        </is>
      </c>
    </row>
    <row r="39" ht="52.5" customHeight="1">
      <c r="A39" s="79" t="inlineStr">
        <is>
          <t>환경관리자는 환경관리비 사용계획을 환경오염 방지시설을 처음 설치하기 전까지 발주자에게 제출하고(건설기술 진흥법 시행규칙 제61조), 작업 진행에 따라 사용내역을 작성하여 기성 · 준공 때 발주자에게 제출한다.</t>
        </is>
      </c>
    </row>
    <row r="40" ht="10" customHeight="1"/>
    <row r="41" ht="30" customHeight="1">
      <c r="A41" s="38">
        <f>IF(N('예시-기록지'!G21)=0,"20        년        월        일",'예시-기록지'!G21)</f>
        <v/>
      </c>
    </row>
    <row r="42" ht="8" customHeight="1"/>
    <row r="43" ht="26" customHeight="1">
      <c r="A43" s="16" t="inlineStr"/>
      <c r="F43" s="50" t="inlineStr">
        <is>
          <t>주      소</t>
        </is>
      </c>
      <c r="H43" s="41" t="inlineStr">
        <is>
          <t>:</t>
        </is>
      </c>
      <c r="I43" s="46">
        <f>IF('예시-기록지'!D8="","",'예시-기록지'!D8)</f>
        <v/>
      </c>
      <c r="L43" s="51" t="inlineStr"/>
    </row>
    <row r="44" ht="26" customHeight="1">
      <c r="A44" s="16" t="inlineStr"/>
      <c r="F44" s="50" t="inlineStr">
        <is>
          <t>상      호</t>
        </is>
      </c>
      <c r="H44" s="41" t="inlineStr">
        <is>
          <t>:</t>
        </is>
      </c>
      <c r="I44" s="46">
        <f>IF('예시-기록지'!D7="","",'예시-기록지'!D7)</f>
        <v/>
      </c>
      <c r="L44" s="51" t="inlineStr"/>
    </row>
    <row r="45" ht="26" customHeight="1">
      <c r="A45" s="16" t="inlineStr"/>
      <c r="F45" s="50" t="inlineStr">
        <is>
          <t>법인등록번호</t>
        </is>
      </c>
      <c r="H45" s="41" t="inlineStr">
        <is>
          <t>:</t>
        </is>
      </c>
      <c r="I45" s="46">
        <f>IF('예시-기록지'!D9="","",'예시-기록지'!D9)</f>
        <v/>
      </c>
      <c r="L45" s="51" t="inlineStr"/>
    </row>
    <row r="46" ht="26" customHeight="1">
      <c r="A46" s="16" t="inlineStr"/>
      <c r="F46" s="50" t="inlineStr">
        <is>
          <t>성      명</t>
        </is>
      </c>
      <c r="H46" s="41" t="inlineStr">
        <is>
          <t>:</t>
        </is>
      </c>
      <c r="I46" s="46">
        <f>IF('예시-기록지'!J7="","",'예시-기록지'!J7)</f>
        <v/>
      </c>
      <c r="L46" s="51" t="inlineStr">
        <is>
          <t>(인)</t>
        </is>
      </c>
    </row>
    <row r="47" ht="8" customHeight="1"/>
    <row r="48" ht="36" customHeight="1">
      <c r="A48" s="16" t="inlineStr"/>
      <c r="B48" s="42">
        <f>IF('예시-기록지'!D6="","",'예시-기록지'!D6)</f>
        <v/>
      </c>
      <c r="H48" s="43" t="inlineStr">
        <is>
          <t xml:space="preserve">  귀 하</t>
        </is>
      </c>
    </row>
    <row r="50" ht="19.5" customHeight="1">
      <c r="A50" s="18" t="inlineStr">
        <is>
          <t>이 시트는 작성 예시입니다.</t>
        </is>
      </c>
    </row>
  </sheetData>
  <mergeCells count="64">
    <mergeCell ref="B35:L35"/>
    <mergeCell ref="B11:D11"/>
    <mergeCell ref="A16:L16"/>
    <mergeCell ref="B26:L26"/>
    <mergeCell ref="F13:L13"/>
    <mergeCell ref="A41:L41"/>
    <mergeCell ref="B8:D8"/>
    <mergeCell ref="F9:L9"/>
    <mergeCell ref="B25:L25"/>
    <mergeCell ref="B13:D13"/>
    <mergeCell ref="A45:E45"/>
    <mergeCell ref="I43:K43"/>
    <mergeCell ref="A18:L18"/>
    <mergeCell ref="F6:J6"/>
    <mergeCell ref="B22:L22"/>
    <mergeCell ref="A3:L3"/>
    <mergeCell ref="A21:L21"/>
    <mergeCell ref="B31:L31"/>
    <mergeCell ref="B27:L27"/>
    <mergeCell ref="A50:L50"/>
    <mergeCell ref="B10:D10"/>
    <mergeCell ref="F7:J7"/>
    <mergeCell ref="B9:D9"/>
    <mergeCell ref="F11:L11"/>
    <mergeCell ref="F45:G45"/>
    <mergeCell ref="A46:E46"/>
    <mergeCell ref="A17:L17"/>
    <mergeCell ref="F10:L10"/>
    <mergeCell ref="I44:K44"/>
    <mergeCell ref="B6:D6"/>
    <mergeCell ref="B23:L23"/>
    <mergeCell ref="A20:L20"/>
    <mergeCell ref="G1:L1"/>
    <mergeCell ref="A38:L38"/>
    <mergeCell ref="B5:D5"/>
    <mergeCell ref="A29:L29"/>
    <mergeCell ref="A19:L19"/>
    <mergeCell ref="A28:L28"/>
    <mergeCell ref="B34:L34"/>
    <mergeCell ref="B37:L37"/>
    <mergeCell ref="F12:L12"/>
    <mergeCell ref="B12:D12"/>
    <mergeCell ref="A44:E44"/>
    <mergeCell ref="F46:G46"/>
    <mergeCell ref="B7:D7"/>
    <mergeCell ref="A39:L39"/>
    <mergeCell ref="F5:L5"/>
    <mergeCell ref="F43:G43"/>
    <mergeCell ref="A30:L30"/>
    <mergeCell ref="K7:L7"/>
    <mergeCell ref="A15:L15"/>
    <mergeCell ref="I46:K46"/>
    <mergeCell ref="A43:E43"/>
    <mergeCell ref="F8:L8"/>
    <mergeCell ref="A1:F1"/>
    <mergeCell ref="B33:L33"/>
    <mergeCell ref="I45:K45"/>
    <mergeCell ref="B24:L24"/>
    <mergeCell ref="H48:L48"/>
    <mergeCell ref="B36:L36"/>
    <mergeCell ref="K6:L6"/>
    <mergeCell ref="B32:L32"/>
    <mergeCell ref="B48:G48"/>
    <mergeCell ref="F44:G44"/>
  </mergeCells>
  <printOptions horizontalCentered="1"/>
  <pageMargins left="0.6" right="0.6" top="0.55" bottom="0.55" header="0.2" footer="0.2"/>
  <pageSetup orientation="portrait" paperSize="9" fitToHeight="0" fitToWidth="1"/>
  <rowBreaks count="1" manualBreakCount="1">
    <brk id="32" min="0" max="16383" man="1"/>
  </rowBreaks>
</worksheet>
</file>

<file path=xl/worksheets/sheet35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L41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무료 건설 서식</t>
        </is>
      </c>
      <c r="G1" s="148" t="inlineStr">
        <is>
          <t xml:space="preserve">작성 예시 (가상의 현장)  </t>
        </is>
      </c>
    </row>
    <row r="2" ht="30" customHeight="1">
      <c r="A2" s="84" t="inlineStr">
        <is>
          <t>(1)  환경보전비 사용계획</t>
        </is>
      </c>
    </row>
    <row r="3" ht="22" customHeight="1">
      <c r="A3" s="89" t="inlineStr">
        <is>
          <t>1.  일 반 사 항</t>
        </is>
      </c>
    </row>
    <row r="4" ht="26" customHeight="1">
      <c r="A4" s="20" t="inlineStr">
        <is>
          <t>발  주  처</t>
        </is>
      </c>
      <c r="B4" s="7" t="n"/>
      <c r="C4" s="7" t="n"/>
      <c r="D4" s="22">
        <f>IF('예시-기록지'!D13="","",'예시-기록지'!D13)</f>
        <v/>
      </c>
      <c r="E4" s="7" t="n"/>
      <c r="F4" s="7" t="n"/>
      <c r="G4" s="6" t="inlineStr">
        <is>
          <t>공 사 종 류</t>
        </is>
      </c>
      <c r="H4" s="7" t="n"/>
      <c r="I4" s="29" t="inlineStr">
        <is>
          <t>그 밖의 토목공사</t>
        </is>
      </c>
      <c r="J4" s="7" t="n"/>
      <c r="K4" s="7" t="n"/>
      <c r="L4" s="7" t="n"/>
    </row>
    <row r="5" ht="26" customHeight="1">
      <c r="A5" s="6" t="inlineStr">
        <is>
          <t>계상된 환경보전비</t>
        </is>
      </c>
      <c r="B5" s="7" t="n"/>
      <c r="C5" s="7" t="n"/>
      <c r="D5" s="100">
        <f>IF(N('예시-기록지'!J17)=0,"",'예시-기록지'!J17)</f>
        <v/>
      </c>
      <c r="E5" s="7" t="n"/>
      <c r="F5" s="7" t="n"/>
      <c r="G5" s="6" t="inlineStr">
        <is>
          <t>최 저 요 율</t>
        </is>
      </c>
      <c r="H5" s="7" t="n"/>
      <c r="I5" s="109">
        <f>IF(I4="","",IFERROR(INDEX(H27:H39,MATCH(I4,B27:B39,0)),"⚠ 종류를 목록에서 고르세요"))</f>
        <v/>
      </c>
      <c r="J5" s="7" t="n"/>
      <c r="K5" s="7" t="n"/>
      <c r="L5" s="7" t="n"/>
    </row>
    <row r="6" ht="24" customHeight="1">
      <c r="A6" s="26" t="inlineStr">
        <is>
          <t>직접공사비 내역</t>
        </is>
      </c>
      <c r="B6" s="7" t="n"/>
      <c r="C6" s="7" t="n"/>
      <c r="D6" s="6" t="inlineStr">
        <is>
          <t>(1) 직접노무비</t>
        </is>
      </c>
      <c r="E6" s="7" t="n"/>
      <c r="F6" s="7" t="n"/>
      <c r="G6" s="7" t="n"/>
      <c r="H6" s="102">
        <f>IF(N('예시-안전관리비사용계획'!H7)=0,"",'예시-안전관리비사용계획'!H7)</f>
        <v/>
      </c>
      <c r="I6" s="7" t="n"/>
      <c r="J6" s="7" t="n"/>
      <c r="K6" s="7" t="n"/>
      <c r="L6" s="7" t="n"/>
    </row>
    <row r="7" ht="24" customHeight="1">
      <c r="A7" s="7" t="n"/>
      <c r="B7" s="7" t="n"/>
      <c r="C7" s="7" t="n"/>
      <c r="D7" s="6" t="inlineStr">
        <is>
          <t>(2) 재 료 비</t>
        </is>
      </c>
      <c r="E7" s="7" t="n"/>
      <c r="F7" s="7" t="n"/>
      <c r="G7" s="7" t="n"/>
      <c r="H7" s="102">
        <f>IF(N('예시-안전관리비사용계획'!H8)=0,"",'예시-안전관리비사용계획'!H8)</f>
        <v/>
      </c>
      <c r="I7" s="7" t="n"/>
      <c r="J7" s="7" t="n"/>
      <c r="K7" s="7" t="n"/>
      <c r="L7" s="7" t="n"/>
    </row>
    <row r="8" ht="24" customHeight="1">
      <c r="A8" s="7" t="n"/>
      <c r="B8" s="7" t="n"/>
      <c r="C8" s="7" t="n"/>
      <c r="D8" s="6" t="inlineStr">
        <is>
          <t>(3) 산 출 경 비</t>
        </is>
      </c>
      <c r="E8" s="7" t="n"/>
      <c r="F8" s="7" t="n"/>
      <c r="G8" s="7" t="n"/>
      <c r="H8" s="101" t="n">
        <v>37000000</v>
      </c>
      <c r="I8" s="7" t="n"/>
      <c r="J8" s="7" t="n"/>
      <c r="K8" s="7" t="n"/>
      <c r="L8" s="7" t="n"/>
    </row>
    <row r="9" ht="24" customHeight="1">
      <c r="A9" s="7" t="n"/>
      <c r="B9" s="7" t="n"/>
      <c r="C9" s="7" t="n"/>
      <c r="D9" s="35" t="inlineStr">
        <is>
          <t>직접공사비 (1) + (2) + (3)</t>
        </is>
      </c>
      <c r="E9" s="7" t="n"/>
      <c r="F9" s="7" t="n"/>
      <c r="G9" s="7" t="n"/>
      <c r="H9" s="34">
        <f>IF(N(H6)+N(H7)+N(H8)=0,"",N(H6)+N(H7)+N(H8))</f>
        <v/>
      </c>
      <c r="I9" s="7" t="n"/>
      <c r="J9" s="7" t="n"/>
      <c r="K9" s="7" t="n"/>
      <c r="L9" s="7" t="n"/>
    </row>
    <row r="10" ht="26" customHeight="1">
      <c r="A10" s="6" t="inlineStr">
        <is>
          <t>최저 계상액</t>
        </is>
      </c>
      <c r="B10" s="7" t="n"/>
      <c r="C10" s="7" t="n"/>
      <c r="D10" s="102">
        <f>IF(OR(H9="",NOT(ISNUMBER(I5))),"",H9*I5)</f>
        <v/>
      </c>
      <c r="E10" s="7" t="n"/>
      <c r="F10" s="7" t="n"/>
      <c r="G10" s="90" t="inlineStr">
        <is>
          <t>직접공사비 × 최저요율 (간접공사비 반영분의 최저 기준)</t>
        </is>
      </c>
      <c r="H10" s="7" t="n"/>
      <c r="I10" s="7" t="n"/>
      <c r="J10" s="7" t="n"/>
      <c r="K10" s="7" t="n"/>
      <c r="L10" s="7" t="n"/>
    </row>
    <row r="11" ht="17" customHeight="1">
      <c r="A11" s="108">
        <f>IF(OR(D10="",N(D5)=0),"",IF(D5&gt;=D10,"✔ 계상액이 최저 기준(직접공사비 × 최저요율) 이상입니다.","⚠ 계상액이 최저 기준보다 적습니다 — 발주자와 협의하세요."))</f>
        <v/>
      </c>
    </row>
    <row r="12" ht="16" customHeight="1">
      <c r="A12" s="18" t="inlineStr">
        <is>
          <t>※ 직접노무비 · 재료비는 «안전관리비사용계획» 시트에서 따라옵니다. 최저요율은 간접공사비에 반영하는 환경보전비의 최저 기준입니다.</t>
        </is>
      </c>
    </row>
    <row r="13" ht="6" customHeight="1"/>
    <row r="14" ht="22" customHeight="1">
      <c r="A14" s="89" t="inlineStr">
        <is>
          <t>2.  항 목 별  실 행 계 획</t>
        </is>
      </c>
    </row>
    <row r="15" ht="24" customHeight="1">
      <c r="A15" s="26" t="inlineStr">
        <is>
          <t>항          목</t>
        </is>
      </c>
      <c r="B15" s="7" t="n"/>
      <c r="C15" s="7" t="n"/>
      <c r="D15" s="7" t="n"/>
      <c r="E15" s="7" t="n"/>
      <c r="F15" s="7" t="n"/>
      <c r="G15" s="26" t="inlineStr">
        <is>
          <t>금    액</t>
        </is>
      </c>
      <c r="H15" s="7" t="n"/>
      <c r="I15" s="26" t="inlineStr">
        <is>
          <t>비 율</t>
        </is>
      </c>
      <c r="J15" s="26" t="inlineStr">
        <is>
          <t>비    고</t>
        </is>
      </c>
      <c r="K15" s="7" t="n"/>
      <c r="L15" s="7" t="n"/>
    </row>
    <row r="16" ht="24" customHeight="1">
      <c r="A16" s="93" t="inlineStr">
        <is>
          <t>1. 환경오염 방지시설 설치 및 운영 비용 등</t>
        </is>
      </c>
      <c r="B16" s="7" t="n"/>
      <c r="C16" s="7" t="n"/>
      <c r="D16" s="7" t="n"/>
      <c r="E16" s="7" t="n"/>
      <c r="F16" s="7" t="n"/>
      <c r="G16" s="101" t="n">
        <v>1200000</v>
      </c>
      <c r="H16" s="7" t="n"/>
      <c r="I16" s="105">
        <f>IF(OR(N(G16)=0,G23=""),"",G16/G23)</f>
        <v/>
      </c>
      <c r="J16" s="106" t="inlineStr">
        <is>
          <t>살수 · 방진덮개</t>
        </is>
      </c>
      <c r="K16" s="7" t="n"/>
      <c r="L16" s="7" t="n"/>
    </row>
    <row r="17" ht="24" customHeight="1">
      <c r="A17" s="93" t="inlineStr">
        <is>
          <t>2. 폐기물의 처리 및 재활용 비용</t>
        </is>
      </c>
      <c r="B17" s="7" t="n"/>
      <c r="C17" s="7" t="n"/>
      <c r="D17" s="7" t="n"/>
      <c r="E17" s="7" t="n"/>
      <c r="F17" s="7" t="n"/>
      <c r="G17" s="101" t="n"/>
      <c r="H17" s="7" t="n"/>
      <c r="I17" s="105">
        <f>IF(OR(N(G17)=0,G23=""),"",G17/G23)</f>
        <v/>
      </c>
      <c r="J17" s="106" t="n"/>
      <c r="K17" s="7" t="n"/>
      <c r="L17" s="7" t="n"/>
    </row>
    <row r="18" ht="24" customHeight="1">
      <c r="A18" s="93" t="inlineStr">
        <is>
          <t>3. 환경 계측 비용</t>
        </is>
      </c>
      <c r="B18" s="7" t="n"/>
      <c r="C18" s="7" t="n"/>
      <c r="D18" s="7" t="n"/>
      <c r="E18" s="7" t="n"/>
      <c r="F18" s="7" t="n"/>
      <c r="G18" s="101" t="n"/>
      <c r="H18" s="7" t="n"/>
      <c r="I18" s="105">
        <f>IF(OR(N(G18)=0,G23=""),"",G18/G23)</f>
        <v/>
      </c>
      <c r="J18" s="106" t="n"/>
      <c r="K18" s="7" t="n"/>
      <c r="L18" s="7" t="n"/>
    </row>
    <row r="19" ht="24" customHeight="1">
      <c r="A19" s="93" t="inlineStr">
        <is>
          <t>4. 환경교육 · 훈련 비용</t>
        </is>
      </c>
      <c r="B19" s="7" t="n"/>
      <c r="C19" s="7" t="n"/>
      <c r="D19" s="7" t="n"/>
      <c r="E19" s="7" t="n"/>
      <c r="F19" s="7" t="n"/>
      <c r="G19" s="101" t="n">
        <v>200000</v>
      </c>
      <c r="H19" s="7" t="n"/>
      <c r="I19" s="105">
        <f>IF(OR(N(G19)=0,G23=""),"",G19/G23)</f>
        <v/>
      </c>
      <c r="J19" s="106" t="n"/>
      <c r="K19" s="7" t="n"/>
      <c r="L19" s="7" t="n"/>
    </row>
    <row r="20" ht="24" customHeight="1">
      <c r="A20" s="93" t="inlineStr">
        <is>
          <t>5. 현장 환경정리 비용</t>
        </is>
      </c>
      <c r="B20" s="7" t="n"/>
      <c r="C20" s="7" t="n"/>
      <c r="D20" s="7" t="n"/>
      <c r="E20" s="7" t="n"/>
      <c r="F20" s="7" t="n"/>
      <c r="G20" s="101" t="n">
        <v>600000</v>
      </c>
      <c r="H20" s="7" t="n"/>
      <c r="I20" s="105">
        <f>IF(OR(N(G20)=0,G23=""),"",G20/G23)</f>
        <v/>
      </c>
      <c r="J20" s="106" t="inlineStr">
        <is>
          <t>현장 정리</t>
        </is>
      </c>
      <c r="K20" s="7" t="n"/>
      <c r="L20" s="7" t="n"/>
    </row>
    <row r="21" ht="24" customHeight="1">
      <c r="A21" s="93" t="inlineStr">
        <is>
          <t>6. 환경자료 및 홍보물 구입 비용</t>
        </is>
      </c>
      <c r="B21" s="7" t="n"/>
      <c r="C21" s="7" t="n"/>
      <c r="D21" s="7" t="n"/>
      <c r="E21" s="7" t="n"/>
      <c r="F21" s="7" t="n"/>
      <c r="G21" s="101" t="n"/>
      <c r="H21" s="7" t="n"/>
      <c r="I21" s="105">
        <f>IF(OR(N(G21)=0,G23=""),"",G21/G23)</f>
        <v/>
      </c>
      <c r="J21" s="106" t="n"/>
      <c r="K21" s="7" t="n"/>
      <c r="L21" s="7" t="n"/>
    </row>
    <row r="22" ht="24" customHeight="1">
      <c r="A22" s="93" t="inlineStr">
        <is>
          <t>7. 환경기술인 및 환경 관련 인건비</t>
        </is>
      </c>
      <c r="B22" s="7" t="n"/>
      <c r="C22" s="7" t="n"/>
      <c r="D22" s="7" t="n"/>
      <c r="E22" s="7" t="n"/>
      <c r="F22" s="7" t="n"/>
      <c r="G22" s="101" t="n"/>
      <c r="H22" s="7" t="n"/>
      <c r="I22" s="105">
        <f>IF(OR(N(G22)=0,G23=""),"",G22/G23)</f>
        <v/>
      </c>
      <c r="J22" s="106" t="n"/>
      <c r="K22" s="7" t="n"/>
      <c r="L22" s="7" t="n"/>
    </row>
    <row r="23" ht="24" customHeight="1">
      <c r="A23" s="33" t="inlineStr">
        <is>
          <t>총          계</t>
        </is>
      </c>
      <c r="B23" s="7" t="n"/>
      <c r="C23" s="7" t="n"/>
      <c r="D23" s="7" t="n"/>
      <c r="E23" s="7" t="n"/>
      <c r="F23" s="7" t="n"/>
      <c r="G23" s="34">
        <f>IF(SUM(G16:G22)=0,"",SUM(G16:G22))</f>
        <v/>
      </c>
      <c r="H23" s="7" t="n"/>
      <c r="I23" s="105">
        <f>IF(G23="","",1)</f>
        <v/>
      </c>
      <c r="J23" s="33" t="inlineStr"/>
      <c r="K23" s="7" t="n"/>
      <c r="L23" s="7" t="n"/>
    </row>
    <row r="24" ht="24" customHeight="1">
      <c r="A24" s="10" t="inlineStr">
        <is>
          <t>계상액과의 차이 (총계 − 계상액)</t>
        </is>
      </c>
      <c r="B24" s="7" t="n"/>
      <c r="C24" s="7" t="n"/>
      <c r="D24" s="7" t="n"/>
      <c r="E24" s="7" t="n"/>
      <c r="F24" s="7" t="n"/>
      <c r="G24" s="36">
        <f>IF(OR(G23="",N(D5)=0),"",G23-D5)</f>
        <v/>
      </c>
      <c r="H24" s="7" t="n"/>
      <c r="I24" s="33" t="inlineStr"/>
      <c r="J24" s="7" t="n"/>
      <c r="K24" s="7" t="n"/>
      <c r="L24" s="7" t="n"/>
    </row>
    <row r="25" ht="8" customHeight="1"/>
    <row r="26" ht="20" customHeight="1">
      <c r="A26" s="110" t="inlineStr">
        <is>
          <t>최저요율표 (건설기술 진흥법 시행규칙 [별표 8] — 간접공사비에 반영하는 환경보전비)</t>
        </is>
      </c>
    </row>
    <row r="27" ht="17" customHeight="1">
      <c r="A27" s="16" t="inlineStr"/>
      <c r="B27" s="106" t="inlineStr">
        <is>
          <t>도로</t>
        </is>
      </c>
      <c r="C27" s="7" t="n"/>
      <c r="D27" s="7" t="n"/>
      <c r="E27" s="7" t="n"/>
      <c r="F27" s="7" t="n"/>
      <c r="G27" s="7" t="n"/>
      <c r="H27" s="111" t="n">
        <v>0.008999999999999999</v>
      </c>
      <c r="I27" s="7" t="n"/>
      <c r="J27" s="16" t="inlineStr"/>
    </row>
    <row r="28" ht="17" customHeight="1">
      <c r="A28" s="16" t="inlineStr"/>
      <c r="B28" s="106" t="inlineStr">
        <is>
          <t>플랜트</t>
        </is>
      </c>
      <c r="C28" s="7" t="n"/>
      <c r="D28" s="7" t="n"/>
      <c r="E28" s="7" t="n"/>
      <c r="F28" s="7" t="n"/>
      <c r="G28" s="7" t="n"/>
      <c r="H28" s="111" t="n">
        <v>0.004</v>
      </c>
      <c r="I28" s="7" t="n"/>
      <c r="J28" s="16" t="inlineStr"/>
    </row>
    <row r="29" ht="17" customHeight="1">
      <c r="A29" s="16" t="inlineStr"/>
      <c r="B29" s="106" t="inlineStr">
        <is>
          <t>지하철</t>
        </is>
      </c>
      <c r="C29" s="7" t="n"/>
      <c r="D29" s="7" t="n"/>
      <c r="E29" s="7" t="n"/>
      <c r="F29" s="7" t="n"/>
      <c r="G29" s="7" t="n"/>
      <c r="H29" s="111" t="n">
        <v>0.005</v>
      </c>
      <c r="I29" s="7" t="n"/>
      <c r="J29" s="16" t="inlineStr"/>
    </row>
    <row r="30" ht="17" customHeight="1">
      <c r="A30" s="16" t="inlineStr"/>
      <c r="B30" s="106" t="inlineStr">
        <is>
          <t>철도</t>
        </is>
      </c>
      <c r="C30" s="7" t="n"/>
      <c r="D30" s="7" t="n"/>
      <c r="E30" s="7" t="n"/>
      <c r="F30" s="7" t="n"/>
      <c r="G30" s="7" t="n"/>
      <c r="H30" s="111" t="n">
        <v>0.015</v>
      </c>
      <c r="I30" s="7" t="n"/>
      <c r="J30" s="16" t="inlineStr"/>
    </row>
    <row r="31" ht="17" customHeight="1">
      <c r="A31" s="16" t="inlineStr"/>
      <c r="B31" s="106" t="inlineStr">
        <is>
          <t>상하수도</t>
        </is>
      </c>
      <c r="C31" s="7" t="n"/>
      <c r="D31" s="7" t="n"/>
      <c r="E31" s="7" t="n"/>
      <c r="F31" s="7" t="n"/>
      <c r="G31" s="7" t="n"/>
      <c r="H31" s="111" t="n">
        <v>0.005</v>
      </c>
      <c r="I31" s="7" t="n"/>
      <c r="J31" s="16" t="inlineStr"/>
    </row>
    <row r="32" ht="17" customHeight="1">
      <c r="A32" s="16" t="inlineStr"/>
      <c r="B32" s="106" t="inlineStr">
        <is>
          <t>항만</t>
        </is>
      </c>
      <c r="C32" s="7" t="n"/>
      <c r="D32" s="7" t="n"/>
      <c r="E32" s="7" t="n"/>
      <c r="F32" s="7" t="n"/>
      <c r="G32" s="7" t="n"/>
      <c r="H32" s="111" t="n">
        <v>0.008</v>
      </c>
      <c r="I32" s="7" t="n"/>
      <c r="J32" s="16" t="inlineStr"/>
    </row>
    <row r="33" ht="17" customHeight="1">
      <c r="A33" s="16" t="inlineStr"/>
      <c r="B33" s="106" t="inlineStr">
        <is>
          <t>항만(수질오염방지막 · 준설토방지막 설치)</t>
        </is>
      </c>
      <c r="C33" s="7" t="n"/>
      <c r="D33" s="7" t="n"/>
      <c r="E33" s="7" t="n"/>
      <c r="F33" s="7" t="n"/>
      <c r="G33" s="7" t="n"/>
      <c r="H33" s="111" t="n">
        <v>0.018</v>
      </c>
      <c r="I33" s="7" t="n"/>
      <c r="J33" s="16" t="inlineStr"/>
    </row>
    <row r="34" ht="17" customHeight="1">
      <c r="A34" s="16" t="inlineStr"/>
      <c r="B34" s="106" t="inlineStr">
        <is>
          <t>댐</t>
        </is>
      </c>
      <c r="C34" s="7" t="n"/>
      <c r="D34" s="7" t="n"/>
      <c r="E34" s="7" t="n"/>
      <c r="F34" s="7" t="n"/>
      <c r="G34" s="7" t="n"/>
      <c r="H34" s="111" t="n">
        <v>0.011</v>
      </c>
      <c r="I34" s="7" t="n"/>
      <c r="J34" s="16" t="inlineStr"/>
    </row>
    <row r="35" ht="17" customHeight="1">
      <c r="A35" s="16" t="inlineStr"/>
      <c r="B35" s="106" t="inlineStr">
        <is>
          <t>택지개발</t>
        </is>
      </c>
      <c r="C35" s="7" t="n"/>
      <c r="D35" s="7" t="n"/>
      <c r="E35" s="7" t="n"/>
      <c r="F35" s="7" t="n"/>
      <c r="G35" s="7" t="n"/>
      <c r="H35" s="111" t="n">
        <v>0.006</v>
      </c>
      <c r="I35" s="7" t="n"/>
      <c r="J35" s="16" t="inlineStr"/>
    </row>
    <row r="36" ht="17" customHeight="1">
      <c r="A36" s="16" t="inlineStr"/>
      <c r="B36" s="106" t="inlineStr">
        <is>
          <t>그 밖의 토목공사</t>
        </is>
      </c>
      <c r="C36" s="7" t="n"/>
      <c r="D36" s="7" t="n"/>
      <c r="E36" s="7" t="n"/>
      <c r="F36" s="7" t="n"/>
      <c r="G36" s="7" t="n"/>
      <c r="H36" s="111" t="n">
        <v>0.008</v>
      </c>
      <c r="I36" s="7" t="n"/>
      <c r="J36" s="16" t="inlineStr"/>
    </row>
    <row r="37" ht="17" customHeight="1">
      <c r="A37" s="16" t="inlineStr"/>
      <c r="B37" s="106" t="inlineStr">
        <is>
          <t>주택(재개발 및 재건축)</t>
        </is>
      </c>
      <c r="C37" s="7" t="n"/>
      <c r="D37" s="7" t="n"/>
      <c r="E37" s="7" t="n"/>
      <c r="F37" s="7" t="n"/>
      <c r="G37" s="7" t="n"/>
      <c r="H37" s="111" t="n">
        <v>0.007</v>
      </c>
      <c r="I37" s="7" t="n"/>
      <c r="J37" s="16" t="inlineStr"/>
    </row>
    <row r="38" ht="17" customHeight="1">
      <c r="A38" s="16" t="inlineStr"/>
      <c r="B38" s="106" t="inlineStr">
        <is>
          <t>주택(신축)</t>
        </is>
      </c>
      <c r="C38" s="7" t="n"/>
      <c r="D38" s="7" t="n"/>
      <c r="E38" s="7" t="n"/>
      <c r="F38" s="7" t="n"/>
      <c r="G38" s="7" t="n"/>
      <c r="H38" s="111" t="n">
        <v>0.003</v>
      </c>
      <c r="I38" s="7" t="n"/>
      <c r="J38" s="16" t="inlineStr"/>
    </row>
    <row r="39" ht="17" customHeight="1">
      <c r="A39" s="16" t="inlineStr"/>
      <c r="B39" s="106" t="inlineStr">
        <is>
          <t>그 밖의 건축공사</t>
        </is>
      </c>
      <c r="C39" s="7" t="n"/>
      <c r="D39" s="7" t="n"/>
      <c r="E39" s="7" t="n"/>
      <c r="F39" s="7" t="n"/>
      <c r="G39" s="7" t="n"/>
      <c r="H39" s="111" t="n">
        <v>0.005</v>
      </c>
      <c r="I39" s="7" t="n"/>
      <c r="J39" s="16" t="inlineStr"/>
    </row>
    <row r="41" ht="19.5" customHeight="1">
      <c r="A41" s="18" t="inlineStr">
        <is>
          <t>이 시트는 작성 예시입니다(가상의 금액).</t>
        </is>
      </c>
    </row>
  </sheetData>
  <mergeCells count="98">
    <mergeCell ref="G21:H21"/>
    <mergeCell ref="H35:I35"/>
    <mergeCell ref="D8:G8"/>
    <mergeCell ref="J27:L27"/>
    <mergeCell ref="I4:L4"/>
    <mergeCell ref="J35:L35"/>
    <mergeCell ref="G23:H23"/>
    <mergeCell ref="A26:L26"/>
    <mergeCell ref="H39:I39"/>
    <mergeCell ref="A20:F20"/>
    <mergeCell ref="G18:H18"/>
    <mergeCell ref="B36:G36"/>
    <mergeCell ref="D6:G6"/>
    <mergeCell ref="J39:L39"/>
    <mergeCell ref="H37:I37"/>
    <mergeCell ref="A15:F15"/>
    <mergeCell ref="J29:L29"/>
    <mergeCell ref="A24:F24"/>
    <mergeCell ref="G20:H20"/>
    <mergeCell ref="J38:L38"/>
    <mergeCell ref="B31:G31"/>
    <mergeCell ref="D7:G7"/>
    <mergeCell ref="G22:H22"/>
    <mergeCell ref="B39:G39"/>
    <mergeCell ref="J15:L15"/>
    <mergeCell ref="A16:F16"/>
    <mergeCell ref="G10:L10"/>
    <mergeCell ref="A18:F18"/>
    <mergeCell ref="A3:L3"/>
    <mergeCell ref="A12:L12"/>
    <mergeCell ref="H34:I34"/>
    <mergeCell ref="J16:L16"/>
    <mergeCell ref="A5:C5"/>
    <mergeCell ref="A14:L14"/>
    <mergeCell ref="A22:F22"/>
    <mergeCell ref="H36:I36"/>
    <mergeCell ref="A4:C4"/>
    <mergeCell ref="B33:G33"/>
    <mergeCell ref="J33:L33"/>
    <mergeCell ref="D5:F5"/>
    <mergeCell ref="H7:L7"/>
    <mergeCell ref="G24:H24"/>
    <mergeCell ref="B35:G35"/>
    <mergeCell ref="H28:I28"/>
    <mergeCell ref="J28:L28"/>
    <mergeCell ref="G16:H16"/>
    <mergeCell ref="J37:L37"/>
    <mergeCell ref="B27:G27"/>
    <mergeCell ref="I24:L24"/>
    <mergeCell ref="J30:L30"/>
    <mergeCell ref="D9:G9"/>
    <mergeCell ref="H38:I38"/>
    <mergeCell ref="H31:I31"/>
    <mergeCell ref="B29:G29"/>
    <mergeCell ref="B38:G38"/>
    <mergeCell ref="A2:L2"/>
    <mergeCell ref="J32:L32"/>
    <mergeCell ref="H6:L6"/>
    <mergeCell ref="A17:F17"/>
    <mergeCell ref="A19:F19"/>
    <mergeCell ref="J18:L18"/>
    <mergeCell ref="G15:H15"/>
    <mergeCell ref="B32:G32"/>
    <mergeCell ref="J17:L17"/>
    <mergeCell ref="J19:L19"/>
    <mergeCell ref="A1:F1"/>
    <mergeCell ref="J34:L34"/>
    <mergeCell ref="H8:L8"/>
    <mergeCell ref="H30:I30"/>
    <mergeCell ref="A41:L41"/>
    <mergeCell ref="H29:I29"/>
    <mergeCell ref="J36:L36"/>
    <mergeCell ref="J20:L20"/>
    <mergeCell ref="A21:F21"/>
    <mergeCell ref="G17:H17"/>
    <mergeCell ref="H9:L9"/>
    <mergeCell ref="B34:G34"/>
    <mergeCell ref="B28:G28"/>
    <mergeCell ref="B37:G37"/>
    <mergeCell ref="J22:L22"/>
    <mergeCell ref="D4:F4"/>
    <mergeCell ref="A23:F23"/>
    <mergeCell ref="J31:L31"/>
    <mergeCell ref="G19:H19"/>
    <mergeCell ref="B30:G30"/>
    <mergeCell ref="J21:L21"/>
    <mergeCell ref="A10:C10"/>
    <mergeCell ref="G1:L1"/>
    <mergeCell ref="H32:I32"/>
    <mergeCell ref="G5:H5"/>
    <mergeCell ref="J23:L23"/>
    <mergeCell ref="H27:I27"/>
    <mergeCell ref="D10:F10"/>
    <mergeCell ref="A6:C9"/>
    <mergeCell ref="G4:H4"/>
    <mergeCell ref="A11:L11"/>
    <mergeCell ref="H33:I33"/>
    <mergeCell ref="I5:L5"/>
  </mergeCells>
  <conditionalFormatting sqref="A11">
    <cfRule type="expression" priority="1" dxfId="1">
      <formula>LEFT(A11,1)="⚠"</formula>
    </cfRule>
  </conditionalFormatting>
  <dataValidations count="1">
    <dataValidation sqref="I4" showDropDown="0" showInputMessage="0" showErrorMessage="0" allowBlank="1" error="목록에서 고르세요" type="list">
      <formula1>"도로,플랜트,지하철,철도,상하수도,항만,항만(수질오염방지막 · 준설토방지막 설치),댐,택지개발,그 밖의 토목공사,주택(재개발 및 재건축),주택(신축),그 밖의 건축공사"</formula1>
    </dataValidation>
  </dataValidations>
  <printOptions horizontalCentered="1"/>
  <pageMargins left="0.6" right="0.6" top="0.55" bottom="0.55" header="0.2" footer="0.2"/>
  <pageSetup orientation="portrait" paperSize="9" fitToHeight="1" fitToWidth="1"/>
</worksheet>
</file>

<file path=xl/worksheets/sheet36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L26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무료 건설 서식</t>
        </is>
      </c>
      <c r="G1" s="148" t="inlineStr">
        <is>
          <t xml:space="preserve">작성 예시 (가상의 현장)  </t>
        </is>
      </c>
    </row>
    <row r="2" ht="30" customHeight="1"/>
    <row r="3" ht="52" customHeight="1">
      <c r="A3" s="52" t="inlineStr">
        <is>
          <t>품질관리자  선임계</t>
        </is>
      </c>
    </row>
    <row r="4" ht="34" customHeight="1"/>
    <row r="5" ht="28" customHeight="1">
      <c r="A5" s="60" t="inlineStr">
        <is>
          <t>1.</t>
        </is>
      </c>
      <c r="B5" s="61" t="inlineStr">
        <is>
          <t>공 사 명</t>
        </is>
      </c>
      <c r="E5" s="41" t="inlineStr">
        <is>
          <t>:</t>
        </is>
      </c>
      <c r="F5" s="46">
        <f>IF('예시-기록지'!D12="","",'예시-기록지'!D12)</f>
        <v/>
      </c>
    </row>
    <row r="6" ht="28" customHeight="1">
      <c r="A6" s="60" t="inlineStr">
        <is>
          <t>2.</t>
        </is>
      </c>
      <c r="B6" s="61" t="inlineStr">
        <is>
          <t>공 사 금 액</t>
        </is>
      </c>
      <c r="E6" s="41" t="inlineStr">
        <is>
          <t>:</t>
        </is>
      </c>
      <c r="F6" s="62">
        <f>IF(N('예시-기록지'!D15)=0,"",'예시-기록지'!D15)</f>
        <v/>
      </c>
      <c r="K6" s="63">
        <f>IF(N('예시-기록지'!D15)=0,"",'예시-기록지'!D15)</f>
        <v/>
      </c>
    </row>
    <row r="7" ht="28" customHeight="1">
      <c r="A7" s="60" t="inlineStr">
        <is>
          <t>3.</t>
        </is>
      </c>
      <c r="B7" s="61" t="inlineStr">
        <is>
          <t>계 약 년 월 일</t>
        </is>
      </c>
      <c r="E7" s="41" t="inlineStr">
        <is>
          <t>:</t>
        </is>
      </c>
      <c r="F7" s="64">
        <f>IF(N('예시-기록지'!D18)=0,"",'예시-기록지'!D18)</f>
        <v/>
      </c>
    </row>
    <row r="8" ht="28" customHeight="1">
      <c r="A8" s="60" t="inlineStr">
        <is>
          <t>4.</t>
        </is>
      </c>
      <c r="B8" s="61" t="inlineStr">
        <is>
          <t>착 공 년 월 일</t>
        </is>
      </c>
      <c r="E8" s="41" t="inlineStr">
        <is>
          <t>:</t>
        </is>
      </c>
      <c r="F8" s="64">
        <f>IF(N('예시-기록지'!D19)=0,"",'예시-기록지'!D19)</f>
        <v/>
      </c>
    </row>
    <row r="9" ht="28" customHeight="1">
      <c r="A9" s="60" t="inlineStr">
        <is>
          <t>5.</t>
        </is>
      </c>
      <c r="B9" s="61" t="inlineStr">
        <is>
          <t>예정준공년월일</t>
        </is>
      </c>
      <c r="E9" s="41" t="inlineStr">
        <is>
          <t>:</t>
        </is>
      </c>
      <c r="F9" s="64">
        <f>IF(N('예시-기록지'!J19)=0,"",'예시-기록지'!J19)</f>
        <v/>
      </c>
    </row>
    <row r="10" ht="30" customHeight="1"/>
    <row r="11" ht="30" customHeight="1">
      <c r="A11" s="16" t="inlineStr"/>
      <c r="B11" s="65" t="inlineStr">
        <is>
          <t>상기 공사의 품질관리자를 아래와 같이 선정하여 보고합니다.</t>
        </is>
      </c>
    </row>
    <row r="12" ht="6" customHeight="1"/>
    <row r="13" ht="30" customHeight="1">
      <c r="A13" s="16" t="inlineStr"/>
      <c r="D13" s="66" t="inlineStr">
        <is>
          <t>품질관리자</t>
        </is>
      </c>
      <c r="F13" s="41" t="inlineStr">
        <is>
          <t>:</t>
        </is>
      </c>
      <c r="G13" s="67">
        <f>IF('예시-기록지'!D30="","",'예시-기록지'!D30)</f>
        <v/>
      </c>
      <c r="K13" s="16" t="inlineStr"/>
    </row>
    <row r="14" ht="10" customHeight="1"/>
    <row r="15" ht="23" customHeight="1">
      <c r="A15" s="16" t="inlineStr"/>
      <c r="C15" s="68" t="inlineStr">
        <is>
          <t>붙 임 :  품질관리계획서 1부.   끝.</t>
        </is>
      </c>
    </row>
    <row r="16" ht="30" customHeight="1"/>
    <row r="17" ht="30" customHeight="1">
      <c r="A17" s="38">
        <f>IF(N('예시-기록지'!G21)=0,"20        년        월        일",'예시-기록지'!G21)</f>
        <v/>
      </c>
    </row>
    <row r="18" ht="30" customHeight="1"/>
    <row r="19" ht="26" customHeight="1">
      <c r="A19" s="16" t="inlineStr"/>
      <c r="F19" s="50" t="inlineStr">
        <is>
          <t>주      소</t>
        </is>
      </c>
      <c r="H19" s="41" t="inlineStr">
        <is>
          <t>:</t>
        </is>
      </c>
      <c r="I19" s="46">
        <f>IF('예시-기록지'!D8="","",'예시-기록지'!D8)</f>
        <v/>
      </c>
      <c r="L19" s="51" t="inlineStr"/>
    </row>
    <row r="20" ht="26" customHeight="1">
      <c r="A20" s="16" t="inlineStr"/>
      <c r="F20" s="50" t="inlineStr">
        <is>
          <t>상      호</t>
        </is>
      </c>
      <c r="H20" s="41" t="inlineStr">
        <is>
          <t>:</t>
        </is>
      </c>
      <c r="I20" s="46">
        <f>IF('예시-기록지'!D7="","",'예시-기록지'!D7)</f>
        <v/>
      </c>
      <c r="L20" s="51" t="inlineStr"/>
    </row>
    <row r="21" ht="26" customHeight="1">
      <c r="A21" s="16" t="inlineStr"/>
      <c r="F21" s="50" t="inlineStr">
        <is>
          <t>법인등록번호</t>
        </is>
      </c>
      <c r="H21" s="41" t="inlineStr">
        <is>
          <t>:</t>
        </is>
      </c>
      <c r="I21" s="46">
        <f>IF('예시-기록지'!D9="","",'예시-기록지'!D9)</f>
        <v/>
      </c>
      <c r="L21" s="51" t="inlineStr"/>
    </row>
    <row r="22" ht="26" customHeight="1">
      <c r="A22" s="16" t="inlineStr"/>
      <c r="F22" s="50" t="inlineStr">
        <is>
          <t>성      명</t>
        </is>
      </c>
      <c r="H22" s="41" t="inlineStr">
        <is>
          <t>:</t>
        </is>
      </c>
      <c r="I22" s="46">
        <f>IF('예시-기록지'!J7="","",'예시-기록지'!J7)</f>
        <v/>
      </c>
      <c r="L22" s="51" t="inlineStr">
        <is>
          <t>(인)</t>
        </is>
      </c>
    </row>
    <row r="23" ht="30" customHeight="1"/>
    <row r="24" ht="36" customHeight="1">
      <c r="A24" s="16" t="inlineStr"/>
      <c r="B24" s="42">
        <f>IF('예시-기록지'!D6="","",'예시-기록지'!D6)</f>
        <v/>
      </c>
      <c r="H24" s="43" t="inlineStr">
        <is>
          <t xml:space="preserve">  귀 하</t>
        </is>
      </c>
    </row>
    <row r="26" ht="19.5" customHeight="1">
      <c r="A26" s="18" t="inlineStr">
        <is>
          <t>이 시트는 작성 예시입니다.</t>
        </is>
      </c>
    </row>
  </sheetData>
  <mergeCells count="37">
    <mergeCell ref="A15:B15"/>
    <mergeCell ref="I22:K22"/>
    <mergeCell ref="B8:D8"/>
    <mergeCell ref="F9:L9"/>
    <mergeCell ref="F19:G19"/>
    <mergeCell ref="F6:J6"/>
    <mergeCell ref="A3:L3"/>
    <mergeCell ref="I21:K21"/>
    <mergeCell ref="A26:L26"/>
    <mergeCell ref="F21:G21"/>
    <mergeCell ref="D13:E13"/>
    <mergeCell ref="B11:L11"/>
    <mergeCell ref="F20:G20"/>
    <mergeCell ref="B9:D9"/>
    <mergeCell ref="C15:L15"/>
    <mergeCell ref="A17:L17"/>
    <mergeCell ref="I20:K20"/>
    <mergeCell ref="B6:D6"/>
    <mergeCell ref="A21:E21"/>
    <mergeCell ref="G1:L1"/>
    <mergeCell ref="I19:K19"/>
    <mergeCell ref="B24:G24"/>
    <mergeCell ref="B5:D5"/>
    <mergeCell ref="A13:C13"/>
    <mergeCell ref="F7:L7"/>
    <mergeCell ref="F22:G22"/>
    <mergeCell ref="B7:D7"/>
    <mergeCell ref="A22:E22"/>
    <mergeCell ref="F5:L5"/>
    <mergeCell ref="G13:J13"/>
    <mergeCell ref="A20:E20"/>
    <mergeCell ref="F8:L8"/>
    <mergeCell ref="A1:F1"/>
    <mergeCell ref="A19:E19"/>
    <mergeCell ref="H24:L24"/>
    <mergeCell ref="K6:L6"/>
    <mergeCell ref="K13:L13"/>
  </mergeCells>
  <printOptions horizontalCentered="1"/>
  <pageMargins left="0.6" right="0.6" top="0.55" bottom="0.55" header="0.2" footer="0.2"/>
  <pageSetup orientation="portrait" paperSize="9" fitToHeight="1" fitToWidth="1"/>
</worksheet>
</file>

<file path=xl/worksheets/sheet37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L41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무료 건설 서식</t>
        </is>
      </c>
      <c r="G1" s="148" t="inlineStr">
        <is>
          <t xml:space="preserve">작성 예시 (가상의 현장)  </t>
        </is>
      </c>
    </row>
    <row r="2" ht="4" customHeight="1"/>
    <row r="3" ht="46" customHeight="1">
      <c r="A3" s="52" t="inlineStr">
        <is>
          <t>품 질 관 리 계 획 서</t>
        </is>
      </c>
    </row>
    <row r="4" ht="8" customHeight="1"/>
    <row r="5" ht="23" customHeight="1">
      <c r="A5" s="60" t="inlineStr">
        <is>
          <t>1.</t>
        </is>
      </c>
      <c r="B5" s="61" t="inlineStr">
        <is>
          <t>공 사 명</t>
        </is>
      </c>
      <c r="E5" s="41" t="inlineStr">
        <is>
          <t>:</t>
        </is>
      </c>
      <c r="F5" s="46">
        <f>IF('예시-기록지'!D12="","",'예시-기록지'!D12)</f>
        <v/>
      </c>
    </row>
    <row r="6" ht="23" customHeight="1">
      <c r="A6" s="60" t="inlineStr">
        <is>
          <t>2.</t>
        </is>
      </c>
      <c r="B6" s="61" t="inlineStr">
        <is>
          <t>공 사 금 액</t>
        </is>
      </c>
      <c r="E6" s="41" t="inlineStr">
        <is>
          <t>:</t>
        </is>
      </c>
      <c r="F6" s="62">
        <f>IF(N('예시-기록지'!D15)=0,"",'예시-기록지'!D15)</f>
        <v/>
      </c>
      <c r="K6" s="63">
        <f>IF(N('예시-기록지'!D15)=0,"",'예시-기록지'!D15)</f>
        <v/>
      </c>
    </row>
    <row r="7" ht="22" customHeight="1">
      <c r="A7" s="69" t="inlineStr"/>
      <c r="B7" s="70" t="inlineStr">
        <is>
          <t>(변 경)</t>
        </is>
      </c>
      <c r="E7" s="41" t="inlineStr">
        <is>
          <t>:</t>
        </is>
      </c>
      <c r="F7" s="71">
        <f>IF(N('예시-기록지'!J16)=0,"",'예시-기록지'!J16)</f>
        <v/>
      </c>
      <c r="K7" s="72">
        <f>IF(N('예시-기록지'!J16)=0,"",'예시-기록지'!J16)</f>
        <v/>
      </c>
    </row>
    <row r="8" ht="23" customHeight="1">
      <c r="A8" s="60" t="inlineStr">
        <is>
          <t>3.</t>
        </is>
      </c>
      <c r="B8" s="61" t="inlineStr">
        <is>
          <t>계 약 년 월 일</t>
        </is>
      </c>
      <c r="E8" s="41" t="inlineStr">
        <is>
          <t>:</t>
        </is>
      </c>
      <c r="F8" s="73">
        <f>IF(N('예시-기록지'!D18)=0,"",'예시-기록지'!D18)</f>
        <v/>
      </c>
    </row>
    <row r="9" ht="22" customHeight="1">
      <c r="A9" s="69" t="inlineStr"/>
      <c r="B9" s="70" t="inlineStr">
        <is>
          <t>(변 경)</t>
        </is>
      </c>
      <c r="E9" s="41" t="inlineStr">
        <is>
          <t>:</t>
        </is>
      </c>
      <c r="F9" s="74">
        <f>IF(N('예시-기록지'!J18)=0,"",'예시-기록지'!J18)</f>
        <v/>
      </c>
    </row>
    <row r="10" ht="23" customHeight="1">
      <c r="A10" s="60" t="inlineStr">
        <is>
          <t>4.</t>
        </is>
      </c>
      <c r="B10" s="61" t="inlineStr">
        <is>
          <t>착 공 년 월 일</t>
        </is>
      </c>
      <c r="E10" s="41" t="inlineStr">
        <is>
          <t>:</t>
        </is>
      </c>
      <c r="F10" s="73">
        <f>IF(N('예시-기록지'!D19)=0,"",'예시-기록지'!D19)</f>
        <v/>
      </c>
    </row>
    <row r="11" ht="23" customHeight="1">
      <c r="A11" s="60" t="inlineStr">
        <is>
          <t>5.</t>
        </is>
      </c>
      <c r="B11" s="61" t="inlineStr">
        <is>
          <t>예정준공년월일</t>
        </is>
      </c>
      <c r="E11" s="41" t="inlineStr">
        <is>
          <t>:</t>
        </is>
      </c>
      <c r="F11" s="73">
        <f>IF(N('예시-기록지'!J19)=0,"",'예시-기록지'!J19)</f>
        <v/>
      </c>
    </row>
    <row r="12" ht="23" customHeight="1">
      <c r="A12" s="60" t="inlineStr">
        <is>
          <t>6.</t>
        </is>
      </c>
      <c r="B12" s="61" t="inlineStr">
        <is>
          <t>공 사 장 소</t>
        </is>
      </c>
      <c r="E12" s="41" t="inlineStr">
        <is>
          <t>:</t>
        </is>
      </c>
      <c r="F12" s="46">
        <f>IF('예시-기록지'!D14="","",'예시-기록지'!D14)</f>
        <v/>
      </c>
    </row>
    <row r="13" ht="26" customHeight="1">
      <c r="A13" s="60" t="inlineStr">
        <is>
          <t>7.</t>
        </is>
      </c>
      <c r="B13" s="61" t="inlineStr">
        <is>
          <t>품 질 관 리 자</t>
        </is>
      </c>
      <c r="E13" s="41" t="inlineStr">
        <is>
          <t>:</t>
        </is>
      </c>
      <c r="F13" s="75">
        <f>IF('예시-기록지'!D30="","",'예시-기록지'!D30)</f>
        <v/>
      </c>
    </row>
    <row r="14" ht="6" customHeight="1"/>
    <row r="15" ht="38.55" customHeight="1">
      <c r="A15" s="76" t="inlineStr">
        <is>
          <t>위 공사에 대하여 착공일부터 공사 완료 때까지 현장의 품질관리를 발주처의 설계도서 및 시방서 기준에 따라 처리할 것을 확인하며, 이에 품질관리계획서를 제출합니다.</t>
        </is>
      </c>
    </row>
    <row r="16" ht="26" customHeight="1">
      <c r="A16" s="77" t="inlineStr">
        <is>
          <t>-   아        래   -</t>
        </is>
      </c>
    </row>
    <row r="17" ht="21" customHeight="1">
      <c r="A17" s="78" t="inlineStr">
        <is>
          <t>1.  목    적</t>
        </is>
      </c>
    </row>
    <row r="18" ht="37" customHeight="1">
      <c r="A18" s="79" t="inlineStr">
        <is>
          <t>공사에 참여하는 작업자는 전문 분야의 능력을 발휘하여 좋은 품질을 완성하기 위한 모든 노력을 다한다.</t>
        </is>
      </c>
    </row>
    <row r="19" ht="21" customHeight="1">
      <c r="A19" s="78" t="inlineStr">
        <is>
          <t>2.  품질관리 우선</t>
        </is>
      </c>
    </row>
    <row r="20" ht="21.5" customHeight="1">
      <c r="A20" s="79" t="inlineStr">
        <is>
          <t>모든 작업과 관리에서 품질관리를 안전관리와 더불어 같은 수준으로 처리한다.</t>
        </is>
      </c>
    </row>
    <row r="21" ht="21" customHeight="1">
      <c r="A21" s="78" t="inlineStr">
        <is>
          <t>3.  품질관리자의 직무</t>
        </is>
      </c>
    </row>
    <row r="22" ht="20.5" customHeight="1">
      <c r="A22" s="80" t="inlineStr">
        <is>
          <t>1)</t>
        </is>
      </c>
      <c r="B22" s="81" t="inlineStr">
        <is>
          <t>현장의 품질관리계획 수립 · 실행</t>
        </is>
      </c>
    </row>
    <row r="23" ht="20.5" customHeight="1">
      <c r="A23" s="80" t="inlineStr">
        <is>
          <t>2)</t>
        </is>
      </c>
      <c r="B23" s="81" t="inlineStr">
        <is>
          <t>모든 공종에서 좋은 품질을 완성하기 위한 관리 · 확인</t>
        </is>
      </c>
    </row>
    <row r="24" ht="21" customHeight="1">
      <c r="A24" s="78" t="inlineStr">
        <is>
          <t>4.  품질관리자 선임</t>
        </is>
      </c>
    </row>
    <row r="25" ht="21.5" customHeight="1">
      <c r="A25" s="79" t="inlineStr">
        <is>
          <t>품질관리자는 현장에서 자격을 갖춘 사람으로 선임한다.</t>
        </is>
      </c>
    </row>
    <row r="26" ht="21" customHeight="1">
      <c r="A26" s="78" t="inlineStr">
        <is>
          <t>5.  품질관리 계획</t>
        </is>
      </c>
    </row>
    <row r="27" ht="36" customHeight="1">
      <c r="A27" s="80" t="inlineStr">
        <is>
          <t>1)</t>
        </is>
      </c>
      <c r="B27" s="81" t="inlineStr">
        <is>
          <t>모든 공정을 시공하면서 참여자는 전문 능력을 발휘하여 발주처의 설계도서 및 시방서 기준에 따라 모든 공종의 품질을 완성하고 보장한다.</t>
        </is>
      </c>
    </row>
    <row r="28" ht="36" customHeight="1">
      <c r="A28" s="80" t="inlineStr">
        <is>
          <t>2)</t>
        </is>
      </c>
      <c r="B28" s="81" t="inlineStr">
        <is>
          <t>품질관리 업무 참여자는 알맞은 자격을 갖추고 맡은 업무를 원활히 수행할 능력이 있음을 보장한다.</t>
        </is>
      </c>
    </row>
    <row r="29" ht="36" customHeight="1">
      <c r="A29" s="80" t="inlineStr">
        <is>
          <t>3)</t>
        </is>
      </c>
      <c r="B29" s="81" t="inlineStr">
        <is>
          <t>현장에 쓰는 자재는 한국산업표준(KS) 표시 제품, 품질검사 전문기관의 시험성적서가 있는 재료, 관계 법령에 따라 품질검사를 받았거나 품질인증을 받은 재료로 시공한다.</t>
        </is>
      </c>
    </row>
    <row r="30" ht="20.5" customHeight="1">
      <c r="A30" s="80" t="inlineStr">
        <is>
          <t>4)</t>
        </is>
      </c>
      <c r="B30" s="81" t="inlineStr">
        <is>
          <t>이 품질관리 목적을 충분히 이행하고 유지하도록 힘쓴다.</t>
        </is>
      </c>
    </row>
    <row r="31" ht="10" customHeight="1"/>
    <row r="32" ht="30" customHeight="1">
      <c r="A32" s="38">
        <f>IF(N('예시-기록지'!G21)=0,"20        년        월        일",'예시-기록지'!G21)</f>
        <v/>
      </c>
    </row>
    <row r="33" ht="8" customHeight="1"/>
    <row r="34" ht="26" customHeight="1">
      <c r="A34" s="16" t="inlineStr"/>
      <c r="F34" s="50" t="inlineStr">
        <is>
          <t>주      소</t>
        </is>
      </c>
      <c r="H34" s="41" t="inlineStr">
        <is>
          <t>:</t>
        </is>
      </c>
      <c r="I34" s="46">
        <f>IF('예시-기록지'!D8="","",'예시-기록지'!D8)</f>
        <v/>
      </c>
      <c r="L34" s="51" t="inlineStr"/>
    </row>
    <row r="35" ht="26" customHeight="1">
      <c r="A35" s="16" t="inlineStr"/>
      <c r="F35" s="50" t="inlineStr">
        <is>
          <t>상      호</t>
        </is>
      </c>
      <c r="H35" s="41" t="inlineStr">
        <is>
          <t>:</t>
        </is>
      </c>
      <c r="I35" s="46">
        <f>IF('예시-기록지'!D7="","",'예시-기록지'!D7)</f>
        <v/>
      </c>
      <c r="L35" s="51" t="inlineStr"/>
    </row>
    <row r="36" ht="26" customHeight="1">
      <c r="A36" s="16" t="inlineStr"/>
      <c r="F36" s="50" t="inlineStr">
        <is>
          <t>법인등록번호</t>
        </is>
      </c>
      <c r="H36" s="41" t="inlineStr">
        <is>
          <t>:</t>
        </is>
      </c>
      <c r="I36" s="46">
        <f>IF('예시-기록지'!D9="","",'예시-기록지'!D9)</f>
        <v/>
      </c>
      <c r="L36" s="51" t="inlineStr"/>
    </row>
    <row r="37" ht="26" customHeight="1">
      <c r="A37" s="16" t="inlineStr"/>
      <c r="F37" s="50" t="inlineStr">
        <is>
          <t>성      명</t>
        </is>
      </c>
      <c r="H37" s="41" t="inlineStr">
        <is>
          <t>:</t>
        </is>
      </c>
      <c r="I37" s="46">
        <f>IF('예시-기록지'!J7="","",'예시-기록지'!J7)</f>
        <v/>
      </c>
      <c r="L37" s="51" t="inlineStr">
        <is>
          <t>(인)</t>
        </is>
      </c>
    </row>
    <row r="38" ht="8" customHeight="1"/>
    <row r="39" ht="36" customHeight="1">
      <c r="A39" s="16" t="inlineStr"/>
      <c r="B39" s="42">
        <f>IF('예시-기록지'!D6="","",'예시-기록지'!D6)</f>
        <v/>
      </c>
      <c r="H39" s="43" t="inlineStr">
        <is>
          <t xml:space="preserve">  귀 하</t>
        </is>
      </c>
    </row>
    <row r="41" ht="19.5" customHeight="1">
      <c r="A41" s="18" t="inlineStr">
        <is>
          <t>이 시트는 작성 예시입니다.</t>
        </is>
      </c>
    </row>
  </sheetData>
  <mergeCells count="55">
    <mergeCell ref="B11:D11"/>
    <mergeCell ref="A16:L16"/>
    <mergeCell ref="A34:E34"/>
    <mergeCell ref="F13:L13"/>
    <mergeCell ref="A25:L25"/>
    <mergeCell ref="A41:L41"/>
    <mergeCell ref="B8:D8"/>
    <mergeCell ref="F9:L9"/>
    <mergeCell ref="F34:G34"/>
    <mergeCell ref="I37:K37"/>
    <mergeCell ref="B13:D13"/>
    <mergeCell ref="A18:L18"/>
    <mergeCell ref="F6:J6"/>
    <mergeCell ref="B22:L22"/>
    <mergeCell ref="A3:L3"/>
    <mergeCell ref="A21:L21"/>
    <mergeCell ref="A36:E36"/>
    <mergeCell ref="B27:L27"/>
    <mergeCell ref="B10:D10"/>
    <mergeCell ref="A26:L26"/>
    <mergeCell ref="F7:J7"/>
    <mergeCell ref="H39:L39"/>
    <mergeCell ref="A32:L32"/>
    <mergeCell ref="B9:D9"/>
    <mergeCell ref="F11:L11"/>
    <mergeCell ref="F36:G36"/>
    <mergeCell ref="A17:L17"/>
    <mergeCell ref="I35:K35"/>
    <mergeCell ref="A37:E37"/>
    <mergeCell ref="F10:L10"/>
    <mergeCell ref="B6:D6"/>
    <mergeCell ref="B23:L23"/>
    <mergeCell ref="F35:G35"/>
    <mergeCell ref="A20:L20"/>
    <mergeCell ref="G1:L1"/>
    <mergeCell ref="B5:D5"/>
    <mergeCell ref="A19:L19"/>
    <mergeCell ref="B29:L29"/>
    <mergeCell ref="F12:L12"/>
    <mergeCell ref="B12:D12"/>
    <mergeCell ref="B28:L28"/>
    <mergeCell ref="I34:K34"/>
    <mergeCell ref="B7:D7"/>
    <mergeCell ref="F5:L5"/>
    <mergeCell ref="A24:L24"/>
    <mergeCell ref="F37:G37"/>
    <mergeCell ref="K7:L7"/>
    <mergeCell ref="A15:L15"/>
    <mergeCell ref="A35:E35"/>
    <mergeCell ref="F8:L8"/>
    <mergeCell ref="B30:L30"/>
    <mergeCell ref="I36:K36"/>
    <mergeCell ref="A1:F1"/>
    <mergeCell ref="K6:L6"/>
    <mergeCell ref="B39:G39"/>
  </mergeCells>
  <printOptions horizontalCentered="1"/>
  <pageMargins left="0.6" right="0.6" top="0.55" bottom="0.55" header="0.2" footer="0.2"/>
  <pageSetup orientation="portrait" paperSize="9" fitToHeight="1" fitToWidth="1"/>
</worksheet>
</file>

<file path=xl/worksheets/sheet38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P25"/>
  <sheetViews>
    <sheetView showGridLines="0" zoomScale="100" workbookViewId="0">
      <selection activeCell="A1" sqref="A1"/>
    </sheetView>
  </sheetViews>
  <sheetFormatPr baseColWidth="8" defaultRowHeight="15"/>
  <cols>
    <col width="20" customWidth="1" min="1" max="1"/>
    <col width="6.5" customWidth="1" min="2" max="2"/>
    <col width="6.5" customWidth="1" min="3" max="3"/>
    <col width="6.2" customWidth="1" min="4" max="4"/>
    <col width="6.2" customWidth="1" min="5" max="5"/>
    <col width="6.2" customWidth="1" min="6" max="6"/>
    <col width="6.2" customWidth="1" min="7" max="7"/>
    <col width="6.2" customWidth="1" min="8" max="8"/>
    <col width="6.2" customWidth="1" min="9" max="9"/>
    <col width="6.2" customWidth="1" min="10" max="10"/>
    <col width="6.2" customWidth="1" min="11" max="11"/>
    <col width="6.2" customWidth="1" min="12" max="12"/>
    <col width="6.2" customWidth="1" min="13" max="13"/>
    <col width="6.2" customWidth="1" min="14" max="14"/>
    <col width="6.2" customWidth="1" min="15" max="15"/>
    <col width="10" customWidth="1" min="16" max="16"/>
  </cols>
  <sheetData>
    <row r="1" ht="20" customHeight="1">
      <c r="A1" s="1" t="inlineStr">
        <is>
          <t xml:space="preserve">  K-건설맵  |  k-conmap.com  무료 건설 서식</t>
        </is>
      </c>
      <c r="I1" s="148" t="inlineStr">
        <is>
          <t xml:space="preserve">작성 예시 (가상의 현장)  </t>
        </is>
      </c>
    </row>
    <row r="2" ht="36" customHeight="1">
      <c r="A2" s="3" t="inlineStr">
        <is>
          <t>공  사  예  정  공  정  표</t>
        </is>
      </c>
    </row>
    <row r="3" ht="24" customHeight="1">
      <c r="A3" s="112" t="inlineStr">
        <is>
          <t>공  사  명 :</t>
        </is>
      </c>
      <c r="B3" s="16">
        <f>IF('예시-기록지'!D12="","",'예시-기록지'!D12)</f>
        <v/>
      </c>
      <c r="K3" s="45" t="inlineStr">
        <is>
          <t>한 칸 = (일)</t>
        </is>
      </c>
      <c r="N3" s="113" t="n">
        <v>5</v>
      </c>
      <c r="O3" s="16" t="inlineStr"/>
    </row>
    <row r="4" ht="22" customHeight="1">
      <c r="A4" s="26" t="inlineStr">
        <is>
          <t>공  정  별</t>
        </is>
      </c>
      <c r="B4" s="114" t="inlineStr">
        <is>
          <t>시작
일차</t>
        </is>
      </c>
      <c r="C4" s="114" t="inlineStr">
        <is>
          <t>종료
일차</t>
        </is>
      </c>
      <c r="D4" s="115">
        <f>IF(N('예시-기록지'!D20)=0,"착 공 일 로 부 터         일 간","착 공 일 로 부 터  "&amp;'예시-기록지'!D20&amp;" 일 간")</f>
        <v/>
      </c>
      <c r="E4" s="7" t="n"/>
      <c r="F4" s="7" t="n"/>
      <c r="G4" s="7" t="n"/>
      <c r="H4" s="7" t="n"/>
      <c r="I4" s="7" t="n"/>
      <c r="J4" s="7" t="n"/>
      <c r="K4" s="7" t="n"/>
      <c r="L4" s="7" t="n"/>
      <c r="M4" s="7" t="n"/>
      <c r="N4" s="7" t="n"/>
      <c r="O4" s="7" t="n"/>
      <c r="P4" s="26" t="inlineStr">
        <is>
          <t>비   고</t>
        </is>
      </c>
    </row>
    <row r="5" ht="18" customHeight="1">
      <c r="A5" s="7" t="n"/>
      <c r="B5" s="7" t="n"/>
      <c r="C5" s="7" t="n"/>
      <c r="D5" s="116">
        <f>IF(N(N3)=0,"",1*N3)</f>
        <v/>
      </c>
      <c r="E5" s="116">
        <f>IF(N(N3)=0,"",2*N3)</f>
        <v/>
      </c>
      <c r="F5" s="116">
        <f>IF(N(N3)=0,"",3*N3)</f>
        <v/>
      </c>
      <c r="G5" s="116">
        <f>IF(N(N3)=0,"",4*N3)</f>
        <v/>
      </c>
      <c r="H5" s="116">
        <f>IF(N(N3)=0,"",5*N3)</f>
        <v/>
      </c>
      <c r="I5" s="116">
        <f>IF(N(N3)=0,"",6*N3)</f>
        <v/>
      </c>
      <c r="J5" s="116">
        <f>IF(N(N3)=0,"",7*N3)</f>
        <v/>
      </c>
      <c r="K5" s="116">
        <f>IF(N(N3)=0,"",8*N3)</f>
        <v/>
      </c>
      <c r="L5" s="116">
        <f>IF(N(N3)=0,"",9*N3)</f>
        <v/>
      </c>
      <c r="M5" s="116">
        <f>IF(N(N3)=0,"",10*N3)</f>
        <v/>
      </c>
      <c r="N5" s="116">
        <f>IF(N(N3)=0,"",11*N3)</f>
        <v/>
      </c>
      <c r="O5" s="116">
        <f>IF(N(N3)=0,"",12*N3)</f>
        <v/>
      </c>
      <c r="P5" s="7" t="n"/>
    </row>
    <row r="6" ht="26" customHeight="1">
      <c r="A6" s="8" t="inlineStr">
        <is>
          <t>1. 공사준비</t>
        </is>
      </c>
      <c r="B6" s="117" t="n">
        <v>1</v>
      </c>
      <c r="C6" s="117" t="n">
        <v>5</v>
      </c>
      <c r="D6" s="107" t="inlineStr"/>
      <c r="E6" s="107" t="inlineStr"/>
      <c r="F6" s="107" t="inlineStr"/>
      <c r="G6" s="107" t="inlineStr"/>
      <c r="H6" s="107" t="inlineStr"/>
      <c r="I6" s="107" t="inlineStr"/>
      <c r="J6" s="107" t="inlineStr"/>
      <c r="K6" s="107" t="inlineStr"/>
      <c r="L6" s="107" t="inlineStr"/>
      <c r="M6" s="107" t="inlineStr"/>
      <c r="N6" s="107" t="inlineStr"/>
      <c r="O6" s="107" t="inlineStr"/>
      <c r="P6" s="106" t="n"/>
    </row>
    <row r="7" ht="26" customHeight="1">
      <c r="A7" s="8" t="inlineStr">
        <is>
          <t>2. 벌목</t>
        </is>
      </c>
      <c r="B7" s="117" t="n">
        <v>4</v>
      </c>
      <c r="C7" s="117" t="n">
        <v>30</v>
      </c>
      <c r="D7" s="107" t="inlineStr"/>
      <c r="E7" s="107" t="inlineStr"/>
      <c r="F7" s="107" t="inlineStr"/>
      <c r="G7" s="107" t="inlineStr"/>
      <c r="H7" s="107" t="inlineStr"/>
      <c r="I7" s="107" t="inlineStr"/>
      <c r="J7" s="107" t="inlineStr"/>
      <c r="K7" s="107" t="inlineStr"/>
      <c r="L7" s="107" t="inlineStr"/>
      <c r="M7" s="107" t="inlineStr"/>
      <c r="N7" s="107" t="inlineStr"/>
      <c r="O7" s="107" t="inlineStr"/>
      <c r="P7" s="106" t="n"/>
    </row>
    <row r="8" ht="26" customHeight="1">
      <c r="A8" s="8" t="inlineStr">
        <is>
          <t>3. 집재</t>
        </is>
      </c>
      <c r="B8" s="117" t="n">
        <v>10</v>
      </c>
      <c r="C8" s="117" t="n">
        <v>38</v>
      </c>
      <c r="D8" s="107" t="inlineStr"/>
      <c r="E8" s="107" t="inlineStr"/>
      <c r="F8" s="107" t="inlineStr"/>
      <c r="G8" s="107" t="inlineStr"/>
      <c r="H8" s="107" t="inlineStr"/>
      <c r="I8" s="107" t="inlineStr"/>
      <c r="J8" s="107" t="inlineStr"/>
      <c r="K8" s="107" t="inlineStr"/>
      <c r="L8" s="107" t="inlineStr"/>
      <c r="M8" s="107" t="inlineStr"/>
      <c r="N8" s="107" t="inlineStr"/>
      <c r="O8" s="107" t="inlineStr"/>
      <c r="P8" s="106" t="n"/>
    </row>
    <row r="9" ht="26" customHeight="1">
      <c r="A9" s="8" t="inlineStr">
        <is>
          <t>4. 집적</t>
        </is>
      </c>
      <c r="B9" s="117" t="n">
        <v>15</v>
      </c>
      <c r="C9" s="117" t="n">
        <v>42</v>
      </c>
      <c r="D9" s="107" t="inlineStr"/>
      <c r="E9" s="107" t="inlineStr"/>
      <c r="F9" s="107" t="inlineStr"/>
      <c r="G9" s="107" t="inlineStr"/>
      <c r="H9" s="107" t="inlineStr"/>
      <c r="I9" s="107" t="inlineStr"/>
      <c r="J9" s="107" t="inlineStr"/>
      <c r="K9" s="107" t="inlineStr"/>
      <c r="L9" s="107" t="inlineStr"/>
      <c r="M9" s="107" t="inlineStr"/>
      <c r="N9" s="107" t="inlineStr"/>
      <c r="O9" s="107" t="inlineStr"/>
      <c r="P9" s="106" t="n"/>
    </row>
    <row r="10" ht="26" customHeight="1">
      <c r="A10" s="8" t="inlineStr">
        <is>
          <t>5. 예정지 정리작업</t>
        </is>
      </c>
      <c r="B10" s="117" t="n">
        <v>35</v>
      </c>
      <c r="C10" s="117" t="n">
        <v>52</v>
      </c>
      <c r="D10" s="107" t="inlineStr"/>
      <c r="E10" s="107" t="inlineStr"/>
      <c r="F10" s="107" t="inlineStr"/>
      <c r="G10" s="107" t="inlineStr"/>
      <c r="H10" s="107" t="inlineStr"/>
      <c r="I10" s="107" t="inlineStr"/>
      <c r="J10" s="107" t="inlineStr"/>
      <c r="K10" s="107" t="inlineStr"/>
      <c r="L10" s="107" t="inlineStr"/>
      <c r="M10" s="107" t="inlineStr"/>
      <c r="N10" s="107" t="inlineStr"/>
      <c r="O10" s="107" t="inlineStr"/>
      <c r="P10" s="106" t="n"/>
    </row>
    <row r="11" ht="26" customHeight="1">
      <c r="A11" s="8" t="inlineStr">
        <is>
          <t>6. 임산물 운반로 개설</t>
        </is>
      </c>
      <c r="B11" s="117" t="n">
        <v>6</v>
      </c>
      <c r="C11" s="117" t="n">
        <v>20</v>
      </c>
      <c r="D11" s="107" t="inlineStr"/>
      <c r="E11" s="107" t="inlineStr"/>
      <c r="F11" s="107" t="inlineStr"/>
      <c r="G11" s="107" t="inlineStr"/>
      <c r="H11" s="107" t="inlineStr"/>
      <c r="I11" s="107" t="inlineStr"/>
      <c r="J11" s="107" t="inlineStr"/>
      <c r="K11" s="107" t="inlineStr"/>
      <c r="L11" s="107" t="inlineStr"/>
      <c r="M11" s="107" t="inlineStr"/>
      <c r="N11" s="107" t="inlineStr"/>
      <c r="O11" s="107" t="inlineStr"/>
      <c r="P11" s="106" t="n"/>
    </row>
    <row r="12" ht="26" customHeight="1">
      <c r="A12" s="8" t="n"/>
      <c r="B12" s="117" t="n"/>
      <c r="C12" s="117" t="n"/>
      <c r="D12" s="107" t="inlineStr"/>
      <c r="E12" s="107" t="inlineStr"/>
      <c r="F12" s="107" t="inlineStr"/>
      <c r="G12" s="107" t="inlineStr"/>
      <c r="H12" s="107" t="inlineStr"/>
      <c r="I12" s="107" t="inlineStr"/>
      <c r="J12" s="107" t="inlineStr"/>
      <c r="K12" s="107" t="inlineStr"/>
      <c r="L12" s="107" t="inlineStr"/>
      <c r="M12" s="107" t="inlineStr"/>
      <c r="N12" s="107" t="inlineStr"/>
      <c r="O12" s="107" t="inlineStr"/>
      <c r="P12" s="106" t="n"/>
    </row>
    <row r="13" ht="26" customHeight="1">
      <c r="A13" s="8" t="n"/>
      <c r="B13" s="117" t="n"/>
      <c r="C13" s="117" t="n"/>
      <c r="D13" s="107" t="inlineStr"/>
      <c r="E13" s="107" t="inlineStr"/>
      <c r="F13" s="107" t="inlineStr"/>
      <c r="G13" s="107" t="inlineStr"/>
      <c r="H13" s="107" t="inlineStr"/>
      <c r="I13" s="107" t="inlineStr"/>
      <c r="J13" s="107" t="inlineStr"/>
      <c r="K13" s="107" t="inlineStr"/>
      <c r="L13" s="107" t="inlineStr"/>
      <c r="M13" s="107" t="inlineStr"/>
      <c r="N13" s="107" t="inlineStr"/>
      <c r="O13" s="107" t="inlineStr"/>
      <c r="P13" s="106" t="n"/>
    </row>
    <row r="14" ht="26" customHeight="1">
      <c r="A14" s="8" t="n"/>
      <c r="B14" s="117" t="n"/>
      <c r="C14" s="117" t="n"/>
      <c r="D14" s="107" t="inlineStr"/>
      <c r="E14" s="107" t="inlineStr"/>
      <c r="F14" s="107" t="inlineStr"/>
      <c r="G14" s="107" t="inlineStr"/>
      <c r="H14" s="107" t="inlineStr"/>
      <c r="I14" s="107" t="inlineStr"/>
      <c r="J14" s="107" t="inlineStr"/>
      <c r="K14" s="107" t="inlineStr"/>
      <c r="L14" s="107" t="inlineStr"/>
      <c r="M14" s="107" t="inlineStr"/>
      <c r="N14" s="107" t="inlineStr"/>
      <c r="O14" s="107" t="inlineStr"/>
      <c r="P14" s="106" t="n"/>
    </row>
    <row r="15" ht="16" customHeight="1">
      <c r="A15" s="18" t="inlineStr">
        <is>
          <t>※ 공정마다 시작 · 종료 일차(착공일 = 1일차)를 적으면 막대가 그려집니다. 종료 일차는 공사일수 안에 들게 적으세요.</t>
        </is>
      </c>
    </row>
    <row r="16" ht="8" customHeight="1"/>
    <row r="17" ht="24" customHeight="1">
      <c r="A17" s="40" t="inlineStr">
        <is>
          <t>상기와 같이 예정공정표를 제출합니다.</t>
        </is>
      </c>
    </row>
    <row r="18" ht="24" customHeight="1">
      <c r="A18" s="118">
        <f>IF(N('예시-기록지'!G21)=0,"20        년        월        일",'예시-기록지'!G21)</f>
        <v/>
      </c>
    </row>
    <row r="19" ht="22" customHeight="1">
      <c r="A19" s="16" t="inlineStr"/>
      <c r="G19" s="119" t="inlineStr">
        <is>
          <t>주      소</t>
        </is>
      </c>
      <c r="I19" s="41" t="inlineStr">
        <is>
          <t>:</t>
        </is>
      </c>
      <c r="J19" s="16">
        <f>IF('예시-기록지'!D8="","",'예시-기록지'!D8)</f>
        <v/>
      </c>
      <c r="O19" s="51" t="inlineStr"/>
    </row>
    <row r="20" ht="22" customHeight="1">
      <c r="A20" s="16" t="inlineStr"/>
      <c r="G20" s="119" t="inlineStr">
        <is>
          <t>상      호</t>
        </is>
      </c>
      <c r="I20" s="41" t="inlineStr">
        <is>
          <t>:</t>
        </is>
      </c>
      <c r="J20" s="16">
        <f>IF('예시-기록지'!D7="","",'예시-기록지'!D7)</f>
        <v/>
      </c>
      <c r="O20" s="51" t="inlineStr"/>
    </row>
    <row r="21" ht="22" customHeight="1">
      <c r="A21" s="16" t="inlineStr"/>
      <c r="G21" s="119" t="inlineStr">
        <is>
          <t>법인등록번호</t>
        </is>
      </c>
      <c r="I21" s="41" t="inlineStr">
        <is>
          <t>:</t>
        </is>
      </c>
      <c r="J21" s="16">
        <f>IF('예시-기록지'!D9="","",'예시-기록지'!D9)</f>
        <v/>
      </c>
      <c r="O21" s="51" t="inlineStr"/>
    </row>
    <row r="22" ht="22" customHeight="1">
      <c r="A22" s="16" t="inlineStr"/>
      <c r="G22" s="119" t="inlineStr">
        <is>
          <t>성      명</t>
        </is>
      </c>
      <c r="I22" s="41" t="inlineStr">
        <is>
          <t>:</t>
        </is>
      </c>
      <c r="J22" s="16">
        <f>IF('예시-기록지'!J7="","",'예시-기록지'!J7)</f>
        <v/>
      </c>
      <c r="O22" s="51" t="inlineStr">
        <is>
          <t>(인)</t>
        </is>
      </c>
    </row>
    <row r="23" ht="28" customHeight="1">
      <c r="A23" s="16" t="inlineStr"/>
      <c r="C23" s="120">
        <f>IF('예시-기록지'!D6="","",'예시-기록지'!D6)</f>
        <v/>
      </c>
      <c r="I23" s="83" t="inlineStr">
        <is>
          <t xml:space="preserve">  귀 하</t>
        </is>
      </c>
    </row>
    <row r="25" ht="19.5" customHeight="1">
      <c r="A25" s="18" t="inlineStr">
        <is>
          <t>이 시트는 작성 예시입니다(가상의 일정).</t>
        </is>
      </c>
    </row>
  </sheetData>
  <mergeCells count="34">
    <mergeCell ref="G21:H21"/>
    <mergeCell ref="O3:P3"/>
    <mergeCell ref="C4:C5"/>
    <mergeCell ref="O19:P19"/>
    <mergeCell ref="A17:P17"/>
    <mergeCell ref="J19:N19"/>
    <mergeCell ref="A1:H1"/>
    <mergeCell ref="A21:F21"/>
    <mergeCell ref="O20:P20"/>
    <mergeCell ref="G19:H19"/>
    <mergeCell ref="C23:H23"/>
    <mergeCell ref="D4:O4"/>
    <mergeCell ref="A22:F22"/>
    <mergeCell ref="A20:F20"/>
    <mergeCell ref="A15:P15"/>
    <mergeCell ref="O22:P22"/>
    <mergeCell ref="A19:F19"/>
    <mergeCell ref="J20:N20"/>
    <mergeCell ref="A4:A5"/>
    <mergeCell ref="O21:P21"/>
    <mergeCell ref="K3:M3"/>
    <mergeCell ref="A23:B23"/>
    <mergeCell ref="I23:P23"/>
    <mergeCell ref="J22:N22"/>
    <mergeCell ref="I1:P1"/>
    <mergeCell ref="A25:P25"/>
    <mergeCell ref="G20:H20"/>
    <mergeCell ref="B3:J3"/>
    <mergeCell ref="B4:B5"/>
    <mergeCell ref="J21:N21"/>
    <mergeCell ref="A18:P18"/>
    <mergeCell ref="P4:P5"/>
    <mergeCell ref="G22:H22"/>
    <mergeCell ref="A2:P2"/>
  </mergeCells>
  <conditionalFormatting sqref="D6:O14">
    <cfRule type="expression" priority="1" dxfId="2">
      <formula>AND(N($B6)&gt;0,N($C6)&gt;=N($B6),$B6&lt;=D$5,$C6&gt;=D$5-$N$3+1)</formula>
    </cfRule>
  </conditionalFormatting>
  <printOptions horizontalCentered="1"/>
  <pageMargins left="0.4" right="0.4" top="0.45" bottom="0.45" header="0.2" footer="0.2"/>
  <pageSetup orientation="landscape" paperSize="9" fitToHeight="1" fitToWidth="1"/>
</worksheet>
</file>

<file path=xl/worksheets/sheet39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Q24"/>
  <sheetViews>
    <sheetView showGridLines="0" zoomScale="100" workbookViewId="0">
      <selection activeCell="A1" sqref="A1"/>
    </sheetView>
  </sheetViews>
  <sheetFormatPr baseColWidth="8" defaultRowHeight="15"/>
  <cols>
    <col width="17" customWidth="1" min="1" max="1"/>
    <col width="8" customWidth="1" min="2" max="2"/>
    <col width="5.6" customWidth="1" min="3" max="3"/>
    <col width="5.6" customWidth="1" min="4" max="4"/>
    <col width="5.6" customWidth="1" min="5" max="5"/>
    <col width="5.6" customWidth="1" min="6" max="6"/>
    <col width="5.6" customWidth="1" min="7" max="7"/>
    <col width="5.6" customWidth="1" min="8" max="8"/>
    <col width="5.6" customWidth="1" min="9" max="9"/>
    <col width="5.6" customWidth="1" min="10" max="10"/>
    <col width="5.6" customWidth="1" min="11" max="11"/>
    <col width="5.6" customWidth="1" min="12" max="12"/>
    <col width="5.6" customWidth="1" min="13" max="13"/>
    <col width="5.6" customWidth="1" min="14" max="14"/>
    <col width="8" customWidth="1" min="15" max="15"/>
    <col width="8" customWidth="1" min="16" max="16"/>
    <col width="9" customWidth="1" min="17" max="17"/>
  </cols>
  <sheetData>
    <row r="1" ht="20" customHeight="1">
      <c r="A1" s="1" t="inlineStr">
        <is>
          <t xml:space="preserve">  K-건설맵  |  k-conmap.com  무료 건설 서식</t>
        </is>
      </c>
      <c r="I1" s="148" t="inlineStr">
        <is>
          <t xml:space="preserve">작성 예시 (가상의 현장)  </t>
        </is>
      </c>
    </row>
    <row r="2" ht="34" customHeight="1">
      <c r="A2" s="3" t="inlineStr">
        <is>
          <t>공 정 별  인 력  투 입  계 획</t>
        </is>
      </c>
    </row>
    <row r="3" ht="22" customHeight="1">
      <c r="A3" s="112" t="inlineStr">
        <is>
          <t>공  사  명 :</t>
        </is>
      </c>
      <c r="B3" s="16">
        <f>IF('예시-기록지'!D12="","",'예시-기록지'!D12)</f>
        <v/>
      </c>
      <c r="L3" s="45" t="inlineStr">
        <is>
          <t>착수년월일 :</t>
        </is>
      </c>
      <c r="N3" s="74">
        <f>IF(N('예시-기록지'!D19)=0,"",'예시-기록지'!D19)</f>
        <v/>
      </c>
    </row>
    <row r="4" ht="22" customHeight="1">
      <c r="A4" s="112" t="inlineStr">
        <is>
          <t>공 사 금 액 :</t>
        </is>
      </c>
      <c r="B4" s="71">
        <f>IF(N('예시-기록지'!D15)=0,"",'예시-기록지'!D15)</f>
        <v/>
      </c>
      <c r="I4" s="63">
        <f>IF(N('예시-기록지'!D15)=0,"",'예시-기록지'!D15)</f>
        <v/>
      </c>
      <c r="L4" s="45" t="inlineStr">
        <is>
          <t>완료년월일 :</t>
        </is>
      </c>
      <c r="N4" s="74">
        <f>IF(N('예시-기록지'!J19)=0,"",'예시-기록지'!J19)</f>
        <v/>
      </c>
    </row>
    <row r="5" ht="22" customHeight="1">
      <c r="A5" s="121" t="inlineStr">
        <is>
          <t>구  분  ╲  공 기</t>
        </is>
      </c>
      <c r="B5" s="114" t="inlineStr">
        <is>
          <t>계획 계
(인)</t>
        </is>
      </c>
      <c r="C5" s="122">
        <f>IF(N('예시-기록지'!D20)=0,"공기        일  (한 칸 = 예정공정표의 칸 단위)","공기 "&amp;'예시-기록지'!D20&amp;"일  (한 칸 = "&amp;'예시-예정공정표'!N3&amp;"일)")</f>
        <v/>
      </c>
      <c r="D5" s="7" t="n"/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114" t="inlineStr">
        <is>
          <t>설계
인원</t>
        </is>
      </c>
      <c r="P5" s="123" t="inlineStr">
        <is>
          <t>차 이
(설계−계획)</t>
        </is>
      </c>
      <c r="Q5" s="26" t="inlineStr">
        <is>
          <t>비  고</t>
        </is>
      </c>
    </row>
    <row r="6" ht="16" customHeight="1">
      <c r="A6" s="7" t="n"/>
      <c r="B6" s="7" t="n"/>
      <c r="C6" s="124">
        <f>IF(N('예시-예정공정표'!N3)=0,"",1*'예시-예정공정표'!N3)</f>
        <v/>
      </c>
      <c r="D6" s="124">
        <f>IF(N('예시-예정공정표'!N3)=0,"",2*'예시-예정공정표'!N3)</f>
        <v/>
      </c>
      <c r="E6" s="124">
        <f>IF(N('예시-예정공정표'!N3)=0,"",3*'예시-예정공정표'!N3)</f>
        <v/>
      </c>
      <c r="F6" s="124">
        <f>IF(N('예시-예정공정표'!N3)=0,"",4*'예시-예정공정표'!N3)</f>
        <v/>
      </c>
      <c r="G6" s="124">
        <f>IF(N('예시-예정공정표'!N3)=0,"",5*'예시-예정공정표'!N3)</f>
        <v/>
      </c>
      <c r="H6" s="124">
        <f>IF(N('예시-예정공정표'!N3)=0,"",6*'예시-예정공정표'!N3)</f>
        <v/>
      </c>
      <c r="I6" s="124">
        <f>IF(N('예시-예정공정표'!N3)=0,"",7*'예시-예정공정표'!N3)</f>
        <v/>
      </c>
      <c r="J6" s="124">
        <f>IF(N('예시-예정공정표'!N3)=0,"",8*'예시-예정공정표'!N3)</f>
        <v/>
      </c>
      <c r="K6" s="124">
        <f>IF(N('예시-예정공정표'!N3)=0,"",9*'예시-예정공정표'!N3)</f>
        <v/>
      </c>
      <c r="L6" s="124">
        <f>IF(N('예시-예정공정표'!N3)=0,"",10*'예시-예정공정표'!N3)</f>
        <v/>
      </c>
      <c r="M6" s="124">
        <f>IF(N('예시-예정공정표'!N3)=0,"",11*'예시-예정공정표'!N3)</f>
        <v/>
      </c>
      <c r="N6" s="124">
        <f>IF(N('예시-예정공정표'!N3)=0,"",12*'예시-예정공정표'!N3)</f>
        <v/>
      </c>
      <c r="O6" s="7" t="n"/>
      <c r="P6" s="7" t="n"/>
      <c r="Q6" s="7" t="n"/>
    </row>
    <row r="7" ht="26" customHeight="1">
      <c r="A7" s="8" t="inlineStr">
        <is>
          <t>보통인부</t>
        </is>
      </c>
      <c r="B7" s="125">
        <f>IF(SUM(C7:N7)=0,"",SUM(C7:N7))</f>
        <v/>
      </c>
      <c r="C7" s="126" t="n">
        <v>10</v>
      </c>
      <c r="D7" s="126" t="n">
        <v>15</v>
      </c>
      <c r="E7" s="126" t="n">
        <v>15</v>
      </c>
      <c r="F7" s="126" t="n">
        <v>15</v>
      </c>
      <c r="G7" s="126" t="n">
        <v>15</v>
      </c>
      <c r="H7" s="126" t="n">
        <v>15</v>
      </c>
      <c r="I7" s="126" t="n">
        <v>15</v>
      </c>
      <c r="J7" s="126" t="n">
        <v>15</v>
      </c>
      <c r="K7" s="126" t="n">
        <v>15</v>
      </c>
      <c r="L7" s="126" t="n">
        <v>10</v>
      </c>
      <c r="M7" s="126" t="n">
        <v>5</v>
      </c>
      <c r="N7" s="126" t="n"/>
      <c r="O7" s="127" t="n">
        <v>150</v>
      </c>
      <c r="P7" s="128">
        <f>IF(N(O7)=0,"",N(O7)-N(B7))</f>
        <v/>
      </c>
      <c r="Q7" s="106" t="n"/>
    </row>
    <row r="8" ht="26" customHeight="1">
      <c r="A8" s="8" t="inlineStr">
        <is>
          <t>벌목공</t>
        </is>
      </c>
      <c r="B8" s="125">
        <f>IF(SUM(C8:N8)=0,"",SUM(C8:N8))</f>
        <v/>
      </c>
      <c r="C8" s="126" t="n"/>
      <c r="D8" s="126" t="n">
        <v>5</v>
      </c>
      <c r="E8" s="126" t="n">
        <v>5</v>
      </c>
      <c r="F8" s="126" t="n">
        <v>5</v>
      </c>
      <c r="G8" s="126" t="n">
        <v>5</v>
      </c>
      <c r="H8" s="126" t="n">
        <v>5</v>
      </c>
      <c r="I8" s="126" t="n">
        <v>3</v>
      </c>
      <c r="J8" s="126" t="n"/>
      <c r="K8" s="126" t="n"/>
      <c r="L8" s="126" t="n"/>
      <c r="M8" s="126" t="n"/>
      <c r="N8" s="126" t="n"/>
      <c r="O8" s="127" t="n">
        <v>31</v>
      </c>
      <c r="P8" s="128">
        <f>IF(N(O8)=0,"",N(O8)-N(B8))</f>
        <v/>
      </c>
      <c r="Q8" s="106" t="n"/>
    </row>
    <row r="9" ht="26" customHeight="1">
      <c r="A9" s="8" t="inlineStr">
        <is>
          <t>임업기계 운전원</t>
        </is>
      </c>
      <c r="B9" s="125">
        <f>IF(SUM(C9:N9)=0,"",SUM(C9:N9))</f>
        <v/>
      </c>
      <c r="C9" s="126" t="n"/>
      <c r="D9" s="126" t="n">
        <v>2</v>
      </c>
      <c r="E9" s="126" t="n">
        <v>4</v>
      </c>
      <c r="F9" s="126" t="n">
        <v>4</v>
      </c>
      <c r="G9" s="126" t="n">
        <v>4</v>
      </c>
      <c r="H9" s="126" t="n">
        <v>4</v>
      </c>
      <c r="I9" s="126" t="n">
        <v>4</v>
      </c>
      <c r="J9" s="126" t="n">
        <v>4</v>
      </c>
      <c r="K9" s="126" t="n">
        <v>2</v>
      </c>
      <c r="L9" s="126" t="n"/>
      <c r="M9" s="126" t="n"/>
      <c r="N9" s="126" t="n"/>
      <c r="O9" s="127" t="n">
        <v>30</v>
      </c>
      <c r="P9" s="128">
        <f>IF(N(O9)=0,"",N(O9)-N(B9))</f>
        <v/>
      </c>
      <c r="Q9" s="106" t="n"/>
    </row>
    <row r="10" ht="26" customHeight="1">
      <c r="A10" s="8" t="inlineStr">
        <is>
          <t>기타기술인부</t>
        </is>
      </c>
      <c r="B10" s="125">
        <f>IF(SUM(C10:N10)=0,"",SUM(C10:N10))</f>
        <v/>
      </c>
      <c r="C10" s="126" t="n">
        <v>2</v>
      </c>
      <c r="D10" s="126" t="n">
        <v>2</v>
      </c>
      <c r="E10" s="126" t="n">
        <v>2</v>
      </c>
      <c r="F10" s="126" t="n">
        <v>2</v>
      </c>
      <c r="G10" s="126" t="n">
        <v>2</v>
      </c>
      <c r="H10" s="126" t="n">
        <v>2</v>
      </c>
      <c r="I10" s="126" t="n">
        <v>2</v>
      </c>
      <c r="J10" s="126" t="n">
        <v>2</v>
      </c>
      <c r="K10" s="126" t="n">
        <v>2</v>
      </c>
      <c r="L10" s="126" t="n">
        <v>2</v>
      </c>
      <c r="M10" s="126" t="n">
        <v>2</v>
      </c>
      <c r="N10" s="126" t="n">
        <v>1</v>
      </c>
      <c r="O10" s="127" t="n">
        <v>25</v>
      </c>
      <c r="P10" s="128">
        <f>IF(N(O10)=0,"",N(O10)-N(B10))</f>
        <v/>
      </c>
      <c r="Q10" s="106" t="n"/>
    </row>
    <row r="11" ht="26" customHeight="1">
      <c r="A11" s="8" t="n"/>
      <c r="B11" s="125">
        <f>IF(SUM(C11:N11)=0,"",SUM(C11:N11))</f>
        <v/>
      </c>
      <c r="C11" s="126" t="n"/>
      <c r="D11" s="126" t="n"/>
      <c r="E11" s="126" t="n"/>
      <c r="F11" s="126" t="n"/>
      <c r="G11" s="126" t="n"/>
      <c r="H11" s="126" t="n"/>
      <c r="I11" s="126" t="n"/>
      <c r="J11" s="126" t="n"/>
      <c r="K11" s="126" t="n"/>
      <c r="L11" s="126" t="n"/>
      <c r="M11" s="126" t="n"/>
      <c r="N11" s="126" t="n"/>
      <c r="O11" s="127" t="n"/>
      <c r="P11" s="128">
        <f>IF(N(O11)=0,"",N(O11)-N(B11))</f>
        <v/>
      </c>
      <c r="Q11" s="106" t="n"/>
    </row>
    <row r="12" ht="26" customHeight="1">
      <c r="A12" s="8" t="n"/>
      <c r="B12" s="125">
        <f>IF(SUM(C12:N12)=0,"",SUM(C12:N12))</f>
        <v/>
      </c>
      <c r="C12" s="126" t="n"/>
      <c r="D12" s="126" t="n"/>
      <c r="E12" s="126" t="n"/>
      <c r="F12" s="126" t="n"/>
      <c r="G12" s="126" t="n"/>
      <c r="H12" s="126" t="n"/>
      <c r="I12" s="126" t="n"/>
      <c r="J12" s="126" t="n"/>
      <c r="K12" s="126" t="n"/>
      <c r="L12" s="126" t="n"/>
      <c r="M12" s="126" t="n"/>
      <c r="N12" s="126" t="n"/>
      <c r="O12" s="127" t="n"/>
      <c r="P12" s="128">
        <f>IF(N(O12)=0,"",N(O12)-N(B12))</f>
        <v/>
      </c>
      <c r="Q12" s="106" t="n"/>
    </row>
    <row r="13" ht="26" customHeight="1">
      <c r="A13" s="33" t="inlineStr">
        <is>
          <t>계</t>
        </is>
      </c>
      <c r="B13" s="129">
        <f>IF(SUM(B7,B8,B9,B10,B11,B12)=0,"",SUM(B7,B8,B9,B10,B11,B12))</f>
        <v/>
      </c>
      <c r="C13" s="130">
        <f>IF(SUM(C7,C8,C9,C10,C11,C12)=0,"",SUM(C7,C8,C9,C10,C11,C12))</f>
        <v/>
      </c>
      <c r="D13" s="130">
        <f>IF(SUM(D7,D8,D9,D10,D11,D12)=0,"",SUM(D7,D8,D9,D10,D11,D12))</f>
        <v/>
      </c>
      <c r="E13" s="130">
        <f>IF(SUM(E7,E8,E9,E10,E11,E12)=0,"",SUM(E7,E8,E9,E10,E11,E12))</f>
        <v/>
      </c>
      <c r="F13" s="130">
        <f>IF(SUM(F7,F8,F9,F10,F11,F12)=0,"",SUM(F7,F8,F9,F10,F11,F12))</f>
        <v/>
      </c>
      <c r="G13" s="130">
        <f>IF(SUM(G7,G8,G9,G10,G11,G12)=0,"",SUM(G7,G8,G9,G10,G11,G12))</f>
        <v/>
      </c>
      <c r="H13" s="130">
        <f>IF(SUM(H7,H8,H9,H10,H11,H12)=0,"",SUM(H7,H8,H9,H10,H11,H12))</f>
        <v/>
      </c>
      <c r="I13" s="130">
        <f>IF(SUM(I7,I8,I9,I10,I11,I12)=0,"",SUM(I7,I8,I9,I10,I11,I12))</f>
        <v/>
      </c>
      <c r="J13" s="130">
        <f>IF(SUM(J7,J8,J9,J10,J11,J12)=0,"",SUM(J7,J8,J9,J10,J11,J12))</f>
        <v/>
      </c>
      <c r="K13" s="130">
        <f>IF(SUM(K7,K8,K9,K10,K11,K12)=0,"",SUM(K7,K8,K9,K10,K11,K12))</f>
        <v/>
      </c>
      <c r="L13" s="130">
        <f>IF(SUM(L7,L8,L9,L10,L11,L12)=0,"",SUM(L7,L8,L9,L10,L11,L12))</f>
        <v/>
      </c>
      <c r="M13" s="130">
        <f>IF(SUM(M7,M8,M9,M10,M11,M12)=0,"",SUM(M7,M8,M9,M10,M11,M12))</f>
        <v/>
      </c>
      <c r="N13" s="130">
        <f>IF(SUM(N7,N8,N9,N10,N11,N12)=0,"",SUM(N7,N8,N9,N10,N11,N12))</f>
        <v/>
      </c>
      <c r="O13" s="125">
        <f>IF(SUM(O7,O8,O9,O10,O11,O12)=0,"",SUM(O7,O8,O9,O10,O11,O12))</f>
        <v/>
      </c>
      <c r="P13" s="131">
        <f>IF(O13="","",O13-N(B13))</f>
        <v/>
      </c>
      <c r="Q13" s="33" t="inlineStr"/>
    </row>
    <row r="14" ht="16" customHeight="1">
      <c r="A14" s="18" t="inlineStr">
        <is>
          <t>※ 칸마다 그 기간에 투입할 연인원(인 · 일)을 적으세요. 계획 계와 설계 인원의 차이가 저절로 나옵니다(음수 = 설계 초과, 빨간 글씨).</t>
        </is>
      </c>
    </row>
    <row r="15" ht="8" customHeight="1"/>
    <row r="16" ht="24" customHeight="1">
      <c r="A16" s="40" t="inlineStr">
        <is>
          <t>상기와 같이 동원인력계획표를 제출합니다.</t>
        </is>
      </c>
    </row>
    <row r="17" ht="24" customHeight="1">
      <c r="A17" s="118">
        <f>IF(N('예시-기록지'!G21)=0,"20        년        월        일",'예시-기록지'!G21)</f>
        <v/>
      </c>
    </row>
    <row r="18" ht="22" customHeight="1">
      <c r="A18" s="16" t="inlineStr"/>
      <c r="H18" s="119" t="inlineStr">
        <is>
          <t>주      소</t>
        </is>
      </c>
      <c r="J18" s="41" t="inlineStr">
        <is>
          <t>:</t>
        </is>
      </c>
      <c r="K18" s="16">
        <f>IF('예시-기록지'!D8="","",'예시-기록지'!D8)</f>
        <v/>
      </c>
      <c r="P18" s="51" t="inlineStr"/>
    </row>
    <row r="19" ht="22" customHeight="1">
      <c r="A19" s="16" t="inlineStr"/>
      <c r="H19" s="119" t="inlineStr">
        <is>
          <t>상      호</t>
        </is>
      </c>
      <c r="J19" s="41" t="inlineStr">
        <is>
          <t>:</t>
        </is>
      </c>
      <c r="K19" s="16">
        <f>IF('예시-기록지'!D7="","",'예시-기록지'!D7)</f>
        <v/>
      </c>
      <c r="P19" s="51" t="inlineStr"/>
    </row>
    <row r="20" ht="22" customHeight="1">
      <c r="A20" s="16" t="inlineStr"/>
      <c r="H20" s="119" t="inlineStr">
        <is>
          <t>법인등록번호</t>
        </is>
      </c>
      <c r="J20" s="41" t="inlineStr">
        <is>
          <t>:</t>
        </is>
      </c>
      <c r="K20" s="16">
        <f>IF('예시-기록지'!D9="","",'예시-기록지'!D9)</f>
        <v/>
      </c>
      <c r="P20" s="51" t="inlineStr"/>
    </row>
    <row r="21" ht="22" customHeight="1">
      <c r="A21" s="16" t="inlineStr"/>
      <c r="H21" s="119" t="inlineStr">
        <is>
          <t>성      명</t>
        </is>
      </c>
      <c r="J21" s="41" t="inlineStr">
        <is>
          <t>:</t>
        </is>
      </c>
      <c r="K21" s="16">
        <f>IF('예시-기록지'!J7="","",'예시-기록지'!J7)</f>
        <v/>
      </c>
      <c r="P21" s="51" t="inlineStr">
        <is>
          <t>(인)</t>
        </is>
      </c>
    </row>
    <row r="22" ht="28" customHeight="1">
      <c r="A22" s="16" t="inlineStr"/>
      <c r="C22" s="120">
        <f>IF('예시-기록지'!D6="","",'예시-기록지'!D6)</f>
        <v/>
      </c>
      <c r="I22" s="83" t="inlineStr">
        <is>
          <t xml:space="preserve">  귀 하</t>
        </is>
      </c>
    </row>
    <row r="24" ht="19.5" customHeight="1">
      <c r="A24" s="18" t="inlineStr">
        <is>
          <t>이 시트는 작성 예시입니다(가상의 투입 계획).</t>
        </is>
      </c>
    </row>
  </sheetData>
  <mergeCells count="39">
    <mergeCell ref="O5:O6"/>
    <mergeCell ref="Q5:Q6"/>
    <mergeCell ref="H20:I20"/>
    <mergeCell ref="P20:Q20"/>
    <mergeCell ref="C22:H22"/>
    <mergeCell ref="I22:Q22"/>
    <mergeCell ref="A20:G20"/>
    <mergeCell ref="A24:Q24"/>
    <mergeCell ref="A1:H1"/>
    <mergeCell ref="A19:G19"/>
    <mergeCell ref="K21:O21"/>
    <mergeCell ref="L3:M3"/>
    <mergeCell ref="K20:O20"/>
    <mergeCell ref="H21:I21"/>
    <mergeCell ref="P21:Q21"/>
    <mergeCell ref="B4:H4"/>
    <mergeCell ref="N4:Q4"/>
    <mergeCell ref="A16:Q16"/>
    <mergeCell ref="I4:K4"/>
    <mergeCell ref="I1:Q1"/>
    <mergeCell ref="B3:K3"/>
    <mergeCell ref="A5:A6"/>
    <mergeCell ref="L4:M4"/>
    <mergeCell ref="N3:Q3"/>
    <mergeCell ref="A2:Q2"/>
    <mergeCell ref="H19:I19"/>
    <mergeCell ref="P19:Q19"/>
    <mergeCell ref="B5:B6"/>
    <mergeCell ref="A22:B22"/>
    <mergeCell ref="A14:Q14"/>
    <mergeCell ref="P5:P6"/>
    <mergeCell ref="P18:Q18"/>
    <mergeCell ref="A17:Q17"/>
    <mergeCell ref="A18:G18"/>
    <mergeCell ref="A21:G21"/>
    <mergeCell ref="C5:N5"/>
    <mergeCell ref="H18:I18"/>
    <mergeCell ref="K19:O19"/>
    <mergeCell ref="K18:O18"/>
  </mergeCells>
  <printOptions horizontalCentered="1"/>
  <pageMargins left="0.4" right="0.4" top="0.45" bottom="0.45" header="0.2" footer="0.2"/>
  <pageSetup orientation="landscape" paperSize="9" fitToHeight="1" fitToWidth="1"/>
</worksheet>
</file>

<file path=xl/worksheets/sheet40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Q24"/>
  <sheetViews>
    <sheetView showGridLines="0" zoomScale="100" workbookViewId="0">
      <selection activeCell="A1" sqref="A1"/>
    </sheetView>
  </sheetViews>
  <sheetFormatPr baseColWidth="8" defaultRowHeight="15"/>
  <cols>
    <col width="17" customWidth="1" min="1" max="1"/>
    <col width="8" customWidth="1" min="2" max="2"/>
    <col width="5.6" customWidth="1" min="3" max="3"/>
    <col width="5.6" customWidth="1" min="4" max="4"/>
    <col width="5.6" customWidth="1" min="5" max="5"/>
    <col width="5.6" customWidth="1" min="6" max="6"/>
    <col width="5.6" customWidth="1" min="7" max="7"/>
    <col width="5.6" customWidth="1" min="8" max="8"/>
    <col width="5.6" customWidth="1" min="9" max="9"/>
    <col width="5.6" customWidth="1" min="10" max="10"/>
    <col width="5.6" customWidth="1" min="11" max="11"/>
    <col width="5.6" customWidth="1" min="12" max="12"/>
    <col width="5.6" customWidth="1" min="13" max="13"/>
    <col width="5.6" customWidth="1" min="14" max="14"/>
    <col width="8" customWidth="1" min="15" max="15"/>
    <col width="8" customWidth="1" min="16" max="16"/>
    <col width="9" customWidth="1" min="17" max="17"/>
  </cols>
  <sheetData>
    <row r="1" ht="20" customHeight="1">
      <c r="A1" s="1" t="inlineStr">
        <is>
          <t xml:space="preserve">  K-건설맵  |  k-conmap.com  무료 건설 서식</t>
        </is>
      </c>
      <c r="I1" s="148" t="inlineStr">
        <is>
          <t xml:space="preserve">작성 예시 (가상의 현장)  </t>
        </is>
      </c>
    </row>
    <row r="2" ht="34" customHeight="1">
      <c r="A2" s="3" t="inlineStr">
        <is>
          <t>장 비  동 원  계 획 표</t>
        </is>
      </c>
    </row>
    <row r="3" ht="22" customHeight="1">
      <c r="A3" s="112" t="inlineStr">
        <is>
          <t>공  사  명 :</t>
        </is>
      </c>
      <c r="B3" s="16">
        <f>IF('예시-기록지'!D12="","",'예시-기록지'!D12)</f>
        <v/>
      </c>
      <c r="L3" s="45" t="inlineStr">
        <is>
          <t>착수년월일 :</t>
        </is>
      </c>
      <c r="N3" s="74">
        <f>IF(N('예시-기록지'!D19)=0,"",'예시-기록지'!D19)</f>
        <v/>
      </c>
    </row>
    <row r="4" ht="22" customHeight="1">
      <c r="A4" s="112" t="inlineStr">
        <is>
          <t>공 사 금 액 :</t>
        </is>
      </c>
      <c r="B4" s="71">
        <f>IF(N('예시-기록지'!D15)=0,"",'예시-기록지'!D15)</f>
        <v/>
      </c>
      <c r="I4" s="63">
        <f>IF(N('예시-기록지'!D15)=0,"",'예시-기록지'!D15)</f>
        <v/>
      </c>
      <c r="L4" s="45" t="inlineStr">
        <is>
          <t>완료년월일 :</t>
        </is>
      </c>
      <c r="N4" s="74">
        <f>IF(N('예시-기록지'!J19)=0,"",'예시-기록지'!J19)</f>
        <v/>
      </c>
    </row>
    <row r="5" ht="22" customHeight="1">
      <c r="A5" s="121" t="inlineStr">
        <is>
          <t>구  분  ╲  공 기</t>
        </is>
      </c>
      <c r="B5" s="114" t="inlineStr">
        <is>
          <t>계획 계
(시간)</t>
        </is>
      </c>
      <c r="C5" s="122">
        <f>IF(N('예시-기록지'!D20)=0,"공기        일  (한 칸 = 예정공정표의 칸 단위)","공기 "&amp;'예시-기록지'!D20&amp;"일  (한 칸 = "&amp;'예시-예정공정표'!N3&amp;"일)")</f>
        <v/>
      </c>
      <c r="D5" s="7" t="n"/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114" t="inlineStr">
        <is>
          <t>설계
시간</t>
        </is>
      </c>
      <c r="P5" s="123" t="inlineStr">
        <is>
          <t>차 이
(설계−계획)</t>
        </is>
      </c>
      <c r="Q5" s="26" t="inlineStr">
        <is>
          <t>비  고</t>
        </is>
      </c>
    </row>
    <row r="6" ht="16" customHeight="1">
      <c r="A6" s="7" t="n"/>
      <c r="B6" s="7" t="n"/>
      <c r="C6" s="124">
        <f>IF(N('예시-예정공정표'!N3)=0,"",1*'예시-예정공정표'!N3)</f>
        <v/>
      </c>
      <c r="D6" s="124">
        <f>IF(N('예시-예정공정표'!N3)=0,"",2*'예시-예정공정표'!N3)</f>
        <v/>
      </c>
      <c r="E6" s="124">
        <f>IF(N('예시-예정공정표'!N3)=0,"",3*'예시-예정공정표'!N3)</f>
        <v/>
      </c>
      <c r="F6" s="124">
        <f>IF(N('예시-예정공정표'!N3)=0,"",4*'예시-예정공정표'!N3)</f>
        <v/>
      </c>
      <c r="G6" s="124">
        <f>IF(N('예시-예정공정표'!N3)=0,"",5*'예시-예정공정표'!N3)</f>
        <v/>
      </c>
      <c r="H6" s="124">
        <f>IF(N('예시-예정공정표'!N3)=0,"",6*'예시-예정공정표'!N3)</f>
        <v/>
      </c>
      <c r="I6" s="124">
        <f>IF(N('예시-예정공정표'!N3)=0,"",7*'예시-예정공정표'!N3)</f>
        <v/>
      </c>
      <c r="J6" s="124">
        <f>IF(N('예시-예정공정표'!N3)=0,"",8*'예시-예정공정표'!N3)</f>
        <v/>
      </c>
      <c r="K6" s="124">
        <f>IF(N('예시-예정공정표'!N3)=0,"",9*'예시-예정공정표'!N3)</f>
        <v/>
      </c>
      <c r="L6" s="124">
        <f>IF(N('예시-예정공정표'!N3)=0,"",10*'예시-예정공정표'!N3)</f>
        <v/>
      </c>
      <c r="M6" s="124">
        <f>IF(N('예시-예정공정표'!N3)=0,"",11*'예시-예정공정표'!N3)</f>
        <v/>
      </c>
      <c r="N6" s="124">
        <f>IF(N('예시-예정공정표'!N3)=0,"",12*'예시-예정공정표'!N3)</f>
        <v/>
      </c>
      <c r="O6" s="7" t="n"/>
      <c r="P6" s="7" t="n"/>
      <c r="Q6" s="7" t="n"/>
    </row>
    <row r="7" ht="26" customHeight="1">
      <c r="A7" s="8" t="inlineStr">
        <is>
          <t>굴삭기 0.2㎥</t>
        </is>
      </c>
      <c r="B7" s="125">
        <f>IF(SUM(C7:N7)=0,"",SUM(C7:N7))</f>
        <v/>
      </c>
      <c r="C7" s="126" t="n"/>
      <c r="D7" s="126" t="n">
        <v>8</v>
      </c>
      <c r="E7" s="126" t="n">
        <v>24</v>
      </c>
      <c r="F7" s="126" t="n">
        <v>24</v>
      </c>
      <c r="G7" s="126" t="n">
        <v>24</v>
      </c>
      <c r="H7" s="126" t="n">
        <v>24</v>
      </c>
      <c r="I7" s="126" t="n">
        <v>24</v>
      </c>
      <c r="J7" s="126" t="n">
        <v>24</v>
      </c>
      <c r="K7" s="126" t="n">
        <v>24</v>
      </c>
      <c r="L7" s="126" t="n">
        <v>16</v>
      </c>
      <c r="M7" s="126" t="n">
        <v>8</v>
      </c>
      <c r="N7" s="126" t="n"/>
      <c r="O7" s="127" t="n">
        <v>210</v>
      </c>
      <c r="P7" s="128">
        <f>IF(N(O7)=0,"",N(O7)-N(B7))</f>
        <v/>
      </c>
      <c r="Q7" s="106" t="n"/>
    </row>
    <row r="8" ht="26" customHeight="1">
      <c r="A8" s="8" t="inlineStr">
        <is>
          <t>굴삭기 0.6㎥</t>
        </is>
      </c>
      <c r="B8" s="125">
        <f>IF(SUM(C8:N8)=0,"",SUM(C8:N8))</f>
        <v/>
      </c>
      <c r="C8" s="126" t="n"/>
      <c r="D8" s="126" t="n">
        <v>16</v>
      </c>
      <c r="E8" s="126" t="n">
        <v>16</v>
      </c>
      <c r="F8" s="126" t="n">
        <v>16</v>
      </c>
      <c r="G8" s="126" t="n">
        <v>16</v>
      </c>
      <c r="H8" s="126" t="n">
        <v>8</v>
      </c>
      <c r="I8" s="126" t="n"/>
      <c r="J8" s="126" t="n"/>
      <c r="K8" s="126" t="n"/>
      <c r="L8" s="126" t="n"/>
      <c r="M8" s="126" t="n"/>
      <c r="N8" s="126" t="n"/>
      <c r="O8" s="127" t="n">
        <v>80</v>
      </c>
      <c r="P8" s="128">
        <f>IF(N(O8)=0,"",N(O8)-N(B8))</f>
        <v/>
      </c>
      <c r="Q8" s="106" t="n"/>
    </row>
    <row r="9" ht="26" customHeight="1">
      <c r="A9" s="8" t="inlineStr">
        <is>
          <t>덤프트럭(24ton)</t>
        </is>
      </c>
      <c r="B9" s="125">
        <f>IF(SUM(C9:N9)=0,"",SUM(C9:N9))</f>
        <v/>
      </c>
      <c r="C9" s="126" t="n"/>
      <c r="D9" s="126" t="n"/>
      <c r="E9" s="126" t="n"/>
      <c r="F9" s="126" t="n">
        <v>8</v>
      </c>
      <c r="G9" s="126" t="n">
        <v>8</v>
      </c>
      <c r="H9" s="126" t="n">
        <v>8</v>
      </c>
      <c r="I9" s="126" t="n">
        <v>8</v>
      </c>
      <c r="J9" s="126" t="n">
        <v>8</v>
      </c>
      <c r="K9" s="126" t="n">
        <v>8</v>
      </c>
      <c r="L9" s="126" t="n"/>
      <c r="M9" s="126" t="n"/>
      <c r="N9" s="126" t="n"/>
      <c r="O9" s="127" t="n">
        <v>50</v>
      </c>
      <c r="P9" s="128">
        <f>IF(N(O9)=0,"",N(O9)-N(B9))</f>
        <v/>
      </c>
      <c r="Q9" s="106" t="n"/>
    </row>
    <row r="10" ht="26" customHeight="1">
      <c r="A10" s="8" t="inlineStr">
        <is>
          <t>덤프트럭(15ton)</t>
        </is>
      </c>
      <c r="B10" s="125">
        <f>IF(SUM(C10:N10)=0,"",SUM(C10:N10))</f>
        <v/>
      </c>
      <c r="C10" s="126" t="n"/>
      <c r="D10" s="126" t="n"/>
      <c r="E10" s="126" t="n"/>
      <c r="F10" s="126" t="n"/>
      <c r="G10" s="126" t="n">
        <v>8</v>
      </c>
      <c r="H10" s="126" t="n">
        <v>8</v>
      </c>
      <c r="I10" s="126" t="n">
        <v>8</v>
      </c>
      <c r="J10" s="126" t="n">
        <v>8</v>
      </c>
      <c r="K10" s="126" t="n">
        <v>8</v>
      </c>
      <c r="L10" s="126" t="n">
        <v>8</v>
      </c>
      <c r="M10" s="126" t="n"/>
      <c r="N10" s="126" t="n"/>
      <c r="O10" s="127" t="n">
        <v>48</v>
      </c>
      <c r="P10" s="128">
        <f>IF(N(O10)=0,"",N(O10)-N(B10))</f>
        <v/>
      </c>
      <c r="Q10" s="106" t="n"/>
    </row>
    <row r="11" ht="26" customHeight="1">
      <c r="A11" s="8" t="n"/>
      <c r="B11" s="125">
        <f>IF(SUM(C11:N11)=0,"",SUM(C11:N11))</f>
        <v/>
      </c>
      <c r="C11" s="126" t="n"/>
      <c r="D11" s="126" t="n"/>
      <c r="E11" s="126" t="n"/>
      <c r="F11" s="126" t="n"/>
      <c r="G11" s="126" t="n"/>
      <c r="H11" s="126" t="n"/>
      <c r="I11" s="126" t="n"/>
      <c r="J11" s="126" t="n"/>
      <c r="K11" s="126" t="n"/>
      <c r="L11" s="126" t="n"/>
      <c r="M11" s="126" t="n"/>
      <c r="N11" s="126" t="n"/>
      <c r="O11" s="127" t="n"/>
      <c r="P11" s="128">
        <f>IF(N(O11)=0,"",N(O11)-N(B11))</f>
        <v/>
      </c>
      <c r="Q11" s="106" t="n"/>
    </row>
    <row r="12" ht="26" customHeight="1">
      <c r="A12" s="8" t="n"/>
      <c r="B12" s="125">
        <f>IF(SUM(C12:N12)=0,"",SUM(C12:N12))</f>
        <v/>
      </c>
      <c r="C12" s="126" t="n"/>
      <c r="D12" s="126" t="n"/>
      <c r="E12" s="126" t="n"/>
      <c r="F12" s="126" t="n"/>
      <c r="G12" s="126" t="n"/>
      <c r="H12" s="126" t="n"/>
      <c r="I12" s="126" t="n"/>
      <c r="J12" s="126" t="n"/>
      <c r="K12" s="126" t="n"/>
      <c r="L12" s="126" t="n"/>
      <c r="M12" s="126" t="n"/>
      <c r="N12" s="126" t="n"/>
      <c r="O12" s="127" t="n"/>
      <c r="P12" s="128">
        <f>IF(N(O12)=0,"",N(O12)-N(B12))</f>
        <v/>
      </c>
      <c r="Q12" s="106" t="n"/>
    </row>
    <row r="13" ht="26" customHeight="1">
      <c r="A13" s="33" t="inlineStr">
        <is>
          <t>계</t>
        </is>
      </c>
      <c r="B13" s="132">
        <f>IF(SUM(B7,B8,B9,B10,B11,B12)=0,"",SUM(B7,B8,B9,B10,B11,B12))</f>
        <v/>
      </c>
      <c r="C13" s="130">
        <f>IF(SUM(C7,C8,C9,C10,C11,C12)=0,"",SUM(C7,C8,C9,C10,C11,C12))</f>
        <v/>
      </c>
      <c r="D13" s="130">
        <f>IF(SUM(D7,D8,D9,D10,D11,D12)=0,"",SUM(D7,D8,D9,D10,D11,D12))</f>
        <v/>
      </c>
      <c r="E13" s="130">
        <f>IF(SUM(E7,E8,E9,E10,E11,E12)=0,"",SUM(E7,E8,E9,E10,E11,E12))</f>
        <v/>
      </c>
      <c r="F13" s="130">
        <f>IF(SUM(F7,F8,F9,F10,F11,F12)=0,"",SUM(F7,F8,F9,F10,F11,F12))</f>
        <v/>
      </c>
      <c r="G13" s="130">
        <f>IF(SUM(G7,G8,G9,G10,G11,G12)=0,"",SUM(G7,G8,G9,G10,G11,G12))</f>
        <v/>
      </c>
      <c r="H13" s="130">
        <f>IF(SUM(H7,H8,H9,H10,H11,H12)=0,"",SUM(H7,H8,H9,H10,H11,H12))</f>
        <v/>
      </c>
      <c r="I13" s="130">
        <f>IF(SUM(I7,I8,I9,I10,I11,I12)=0,"",SUM(I7,I8,I9,I10,I11,I12))</f>
        <v/>
      </c>
      <c r="J13" s="130">
        <f>IF(SUM(J7,J8,J9,J10,J11,J12)=0,"",SUM(J7,J8,J9,J10,J11,J12))</f>
        <v/>
      </c>
      <c r="K13" s="130">
        <f>IF(SUM(K7,K8,K9,K10,K11,K12)=0,"",SUM(K7,K8,K9,K10,K11,K12))</f>
        <v/>
      </c>
      <c r="L13" s="130">
        <f>IF(SUM(L7,L8,L9,L10,L11,L12)=0,"",SUM(L7,L8,L9,L10,L11,L12))</f>
        <v/>
      </c>
      <c r="M13" s="130">
        <f>IF(SUM(M7,M8,M9,M10,M11,M12)=0,"",SUM(M7,M8,M9,M10,M11,M12))</f>
        <v/>
      </c>
      <c r="N13" s="130">
        <f>IF(SUM(N7,N8,N9,N10,N11,N12)=0,"",SUM(N7,N8,N9,N10,N11,N12))</f>
        <v/>
      </c>
      <c r="O13" s="125">
        <f>IF(SUM(O7,O8,O9,O10,O11,O12)=0,"",SUM(O7,O8,O9,O10,O11,O12))</f>
        <v/>
      </c>
      <c r="P13" s="131">
        <f>IF(O13="","",O13-N(B13))</f>
        <v/>
      </c>
      <c r="Q13" s="33" t="inlineStr"/>
    </row>
    <row r="14" ht="16" customHeight="1">
      <c r="A14" s="18" t="inlineStr">
        <is>
          <t>※ 칸마다 그 기간에 투입할 장비 사용 시간을 적으세요. 계획 계와 설계 시간의 차이가 저절로 나옵니다(음수 = 설계 초과, 빨간 글씨).</t>
        </is>
      </c>
    </row>
    <row r="15" ht="8" customHeight="1"/>
    <row r="16" ht="24" customHeight="1">
      <c r="A16" s="40" t="inlineStr">
        <is>
          <t>상기와 같이 장비동원계획표를 제출합니다.</t>
        </is>
      </c>
    </row>
    <row r="17" ht="24" customHeight="1">
      <c r="A17" s="118">
        <f>IF(N('예시-기록지'!G21)=0,"20        년        월        일",'예시-기록지'!G21)</f>
        <v/>
      </c>
    </row>
    <row r="18" ht="22" customHeight="1">
      <c r="A18" s="16" t="inlineStr"/>
      <c r="H18" s="119" t="inlineStr">
        <is>
          <t>주      소</t>
        </is>
      </c>
      <c r="J18" s="41" t="inlineStr">
        <is>
          <t>:</t>
        </is>
      </c>
      <c r="K18" s="16">
        <f>IF('예시-기록지'!D8="","",'예시-기록지'!D8)</f>
        <v/>
      </c>
      <c r="P18" s="51" t="inlineStr"/>
    </row>
    <row r="19" ht="22" customHeight="1">
      <c r="A19" s="16" t="inlineStr"/>
      <c r="H19" s="119" t="inlineStr">
        <is>
          <t>상      호</t>
        </is>
      </c>
      <c r="J19" s="41" t="inlineStr">
        <is>
          <t>:</t>
        </is>
      </c>
      <c r="K19" s="16">
        <f>IF('예시-기록지'!D7="","",'예시-기록지'!D7)</f>
        <v/>
      </c>
      <c r="P19" s="51" t="inlineStr"/>
    </row>
    <row r="20" ht="22" customHeight="1">
      <c r="A20" s="16" t="inlineStr"/>
      <c r="H20" s="119" t="inlineStr">
        <is>
          <t>법인등록번호</t>
        </is>
      </c>
      <c r="J20" s="41" t="inlineStr">
        <is>
          <t>:</t>
        </is>
      </c>
      <c r="K20" s="16">
        <f>IF('예시-기록지'!D9="","",'예시-기록지'!D9)</f>
        <v/>
      </c>
      <c r="P20" s="51" t="inlineStr"/>
    </row>
    <row r="21" ht="22" customHeight="1">
      <c r="A21" s="16" t="inlineStr"/>
      <c r="H21" s="119" t="inlineStr">
        <is>
          <t>성      명</t>
        </is>
      </c>
      <c r="J21" s="41" t="inlineStr">
        <is>
          <t>:</t>
        </is>
      </c>
      <c r="K21" s="16">
        <f>IF('예시-기록지'!J7="","",'예시-기록지'!J7)</f>
        <v/>
      </c>
      <c r="P21" s="51" t="inlineStr">
        <is>
          <t>(인)</t>
        </is>
      </c>
    </row>
    <row r="22" ht="28" customHeight="1">
      <c r="A22" s="16" t="inlineStr"/>
      <c r="C22" s="120">
        <f>IF('예시-기록지'!D6="","",'예시-기록지'!D6)</f>
        <v/>
      </c>
      <c r="I22" s="83" t="inlineStr">
        <is>
          <t xml:space="preserve">  귀 하</t>
        </is>
      </c>
    </row>
    <row r="24" ht="19.5" customHeight="1">
      <c r="A24" s="18" t="inlineStr">
        <is>
          <t>이 시트는 작성 예시입니다(가상의 투입 계획).</t>
        </is>
      </c>
    </row>
  </sheetData>
  <mergeCells count="39">
    <mergeCell ref="O5:O6"/>
    <mergeCell ref="Q5:Q6"/>
    <mergeCell ref="H20:I20"/>
    <mergeCell ref="P20:Q20"/>
    <mergeCell ref="C22:H22"/>
    <mergeCell ref="I22:Q22"/>
    <mergeCell ref="A20:G20"/>
    <mergeCell ref="A24:Q24"/>
    <mergeCell ref="A1:H1"/>
    <mergeCell ref="A19:G19"/>
    <mergeCell ref="K21:O21"/>
    <mergeCell ref="L3:M3"/>
    <mergeCell ref="K20:O20"/>
    <mergeCell ref="H21:I21"/>
    <mergeCell ref="P21:Q21"/>
    <mergeCell ref="B4:H4"/>
    <mergeCell ref="N4:Q4"/>
    <mergeCell ref="A16:Q16"/>
    <mergeCell ref="I4:K4"/>
    <mergeCell ref="I1:Q1"/>
    <mergeCell ref="B3:K3"/>
    <mergeCell ref="A5:A6"/>
    <mergeCell ref="L4:M4"/>
    <mergeCell ref="N3:Q3"/>
    <mergeCell ref="A2:Q2"/>
    <mergeCell ref="H19:I19"/>
    <mergeCell ref="P19:Q19"/>
    <mergeCell ref="B5:B6"/>
    <mergeCell ref="A22:B22"/>
    <mergeCell ref="A14:Q14"/>
    <mergeCell ref="P5:P6"/>
    <mergeCell ref="P18:Q18"/>
    <mergeCell ref="A17:Q17"/>
    <mergeCell ref="A18:G18"/>
    <mergeCell ref="A21:G21"/>
    <mergeCell ref="C5:N5"/>
    <mergeCell ref="H18:I18"/>
    <mergeCell ref="K19:O19"/>
    <mergeCell ref="K18:O18"/>
  </mergeCells>
  <printOptions horizontalCentered="1"/>
  <pageMargins left="0.4" right="0.4" top="0.45" bottom="0.45" header="0.2" footer="0.2"/>
  <pageSetup orientation="landscape" paperSize="9" fitToHeight="1" fitToWidth="1"/>
</worksheet>
</file>

<file path=xl/worksheets/sheet41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L75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무료 건설 서식</t>
        </is>
      </c>
      <c r="G1" s="148" t="inlineStr">
        <is>
          <t xml:space="preserve">작성 예시 (가상의 현장)  </t>
        </is>
      </c>
    </row>
    <row r="2" ht="36" customHeight="1">
      <c r="A2" s="3" t="inlineStr">
        <is>
          <t>착  공  전  사  진</t>
        </is>
      </c>
    </row>
    <row r="3" ht="20" customHeight="1">
      <c r="A3" s="112" t="inlineStr">
        <is>
          <t>공 사 명 :</t>
        </is>
      </c>
      <c r="C3" s="16">
        <f>IF('예시-기록지'!D12="","",'예시-기록지'!D12)</f>
        <v/>
      </c>
    </row>
    <row r="4" ht="20" customHeight="1">
      <c r="A4" s="112" t="inlineStr">
        <is>
          <t>위      치 :</t>
        </is>
      </c>
      <c r="C4" s="16">
        <f>IF('예시-기록지'!D14="","",'예시-기록지'!D14)</f>
        <v/>
      </c>
    </row>
    <row r="5" ht="20" customHeight="1">
      <c r="A5" s="133" t="inlineStr">
        <is>
          <t>(사진)</t>
        </is>
      </c>
      <c r="B5" s="7" t="n"/>
      <c r="C5" s="7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</row>
    <row r="6" ht="20" customHeight="1">
      <c r="A6" s="7" t="n"/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</row>
    <row r="7" ht="20" customHeight="1">
      <c r="A7" s="7" t="n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</row>
    <row r="8" ht="20" customHeight="1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</row>
    <row r="9" ht="20" customHeight="1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</row>
    <row r="10" ht="20" customHeight="1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</row>
    <row r="11" ht="20" customHeight="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</row>
    <row r="12" ht="20" customHeight="1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</row>
    <row r="13" ht="20" customHeight="1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</row>
    <row r="14" ht="22" customHeight="1">
      <c r="A14" s="20" t="inlineStr">
        <is>
          <t>위치 · 내용</t>
        </is>
      </c>
      <c r="B14" s="7" t="n"/>
      <c r="C14" s="92" t="inlineStr">
        <is>
          <t>1호지 착공 전 전경</t>
        </is>
      </c>
      <c r="D14" s="7" t="n"/>
      <c r="E14" s="7" t="n"/>
      <c r="F14" s="7" t="n"/>
      <c r="G14" s="7" t="n"/>
      <c r="H14" s="7" t="n"/>
      <c r="I14" s="20" t="inlineStr">
        <is>
          <t>촬 영 일</t>
        </is>
      </c>
      <c r="J14" s="7" t="n"/>
      <c r="K14" s="91" t="n">
        <v>46086</v>
      </c>
      <c r="L14" s="7" t="n"/>
    </row>
    <row r="15" ht="6" customHeight="1"/>
    <row r="16" ht="20" customHeight="1">
      <c r="A16" s="133" t="inlineStr">
        <is>
          <t>(사진)</t>
        </is>
      </c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</row>
    <row r="17" ht="20" customHeight="1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</row>
    <row r="18" ht="20" customHeight="1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</row>
    <row r="19" ht="20" customHeight="1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</row>
    <row r="20" ht="20" customHeight="1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</row>
    <row r="21" ht="20" customHeight="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</row>
    <row r="22" ht="20" customHeight="1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</row>
    <row r="23" ht="20" customHeight="1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</row>
    <row r="24" ht="20" customHeight="1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</row>
    <row r="25" ht="22" customHeight="1">
      <c r="A25" s="20" t="inlineStr">
        <is>
          <t>위치 · 내용</t>
        </is>
      </c>
      <c r="B25" s="7" t="n"/>
      <c r="C25" s="92" t="inlineStr">
        <is>
          <t>2호지 착공 전 전경</t>
        </is>
      </c>
      <c r="D25" s="7" t="n"/>
      <c r="E25" s="7" t="n"/>
      <c r="F25" s="7" t="n"/>
      <c r="G25" s="7" t="n"/>
      <c r="H25" s="7" t="n"/>
      <c r="I25" s="20" t="inlineStr">
        <is>
          <t>촬 영 일</t>
        </is>
      </c>
      <c r="J25" s="7" t="n"/>
      <c r="K25" s="91" t="n">
        <v>46086</v>
      </c>
      <c r="L25" s="7" t="n"/>
    </row>
    <row r="26" ht="6" customHeight="1"/>
    <row r="27" ht="20" customHeight="1">
      <c r="A27" s="133" t="inlineStr">
        <is>
          <t>(사진)</t>
        </is>
      </c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</row>
    <row r="28" ht="20" customHeight="1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</row>
    <row r="29" ht="20" customHeight="1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</row>
    <row r="30" ht="20" customHeight="1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</row>
    <row r="31" ht="20" customHeight="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</row>
    <row r="32" ht="20" customHeight="1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</row>
    <row r="33" ht="20" customHeight="1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</row>
    <row r="34" ht="20" customHeight="1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</row>
    <row r="35" ht="20" customHeight="1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</row>
    <row r="36" ht="22" customHeight="1">
      <c r="A36" s="20" t="inlineStr">
        <is>
          <t>위치 · 내용</t>
        </is>
      </c>
      <c r="B36" s="7" t="n"/>
      <c r="C36" s="92" t="inlineStr">
        <is>
          <t>3호지 착공 전 전경</t>
        </is>
      </c>
      <c r="D36" s="7" t="n"/>
      <c r="E36" s="7" t="n"/>
      <c r="F36" s="7" t="n"/>
      <c r="G36" s="7" t="n"/>
      <c r="H36" s="7" t="n"/>
      <c r="I36" s="20" t="inlineStr">
        <is>
          <t>촬 영 일</t>
        </is>
      </c>
      <c r="J36" s="7" t="n"/>
      <c r="K36" s="91" t="n">
        <v>46086</v>
      </c>
      <c r="L36" s="7" t="n"/>
    </row>
    <row r="37" ht="6" customHeight="1"/>
    <row r="38" ht="36" customHeight="1">
      <c r="A38" s="3" t="inlineStr">
        <is>
          <t>착  공  전  사  진</t>
        </is>
      </c>
    </row>
    <row r="39" ht="20" customHeight="1">
      <c r="A39" s="112" t="inlineStr">
        <is>
          <t>공 사 명 :</t>
        </is>
      </c>
      <c r="C39" s="16">
        <f>IF('예시-기록지'!D12="","",'예시-기록지'!D12)</f>
        <v/>
      </c>
    </row>
    <row r="40" ht="20" customHeight="1">
      <c r="A40" s="112" t="inlineStr">
        <is>
          <t>위      치 :</t>
        </is>
      </c>
      <c r="C40" s="16">
        <f>IF('예시-기록지'!D14="","",'예시-기록지'!D14)</f>
        <v/>
      </c>
    </row>
    <row r="41" ht="20" customHeight="1">
      <c r="A41" s="133" t="inlineStr">
        <is>
          <t>(사진)</t>
        </is>
      </c>
      <c r="B41" s="7" t="n"/>
      <c r="C41" s="7" t="n"/>
      <c r="D41" s="7" t="n"/>
      <c r="E41" s="7" t="n"/>
      <c r="F41" s="7" t="n"/>
      <c r="G41" s="7" t="n"/>
      <c r="H41" s="7" t="n"/>
      <c r="I41" s="7" t="n"/>
      <c r="J41" s="7" t="n"/>
      <c r="K41" s="7" t="n"/>
      <c r="L41" s="7" t="n"/>
    </row>
    <row r="42" ht="20" customHeight="1">
      <c r="A42" s="7" t="n"/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  <c r="K42" s="7" t="n"/>
      <c r="L42" s="7" t="n"/>
    </row>
    <row r="43" ht="20" customHeight="1">
      <c r="A43" s="7" t="n"/>
      <c r="B43" s="7" t="n"/>
      <c r="C43" s="7" t="n"/>
      <c r="D43" s="7" t="n"/>
      <c r="E43" s="7" t="n"/>
      <c r="F43" s="7" t="n"/>
      <c r="G43" s="7" t="n"/>
      <c r="H43" s="7" t="n"/>
      <c r="I43" s="7" t="n"/>
      <c r="J43" s="7" t="n"/>
      <c r="K43" s="7" t="n"/>
      <c r="L43" s="7" t="n"/>
    </row>
    <row r="44" ht="20" customHeight="1">
      <c r="A44" s="7" t="n"/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  <c r="K44" s="7" t="n"/>
      <c r="L44" s="7" t="n"/>
    </row>
    <row r="45" ht="20" customHeight="1">
      <c r="A45" s="7" t="n"/>
      <c r="B45" s="7" t="n"/>
      <c r="C45" s="7" t="n"/>
      <c r="D45" s="7" t="n"/>
      <c r="E45" s="7" t="n"/>
      <c r="F45" s="7" t="n"/>
      <c r="G45" s="7" t="n"/>
      <c r="H45" s="7" t="n"/>
      <c r="I45" s="7" t="n"/>
      <c r="J45" s="7" t="n"/>
      <c r="K45" s="7" t="n"/>
      <c r="L45" s="7" t="n"/>
    </row>
    <row r="46" ht="20" customHeight="1">
      <c r="A46" s="7" t="n"/>
      <c r="B46" s="7" t="n"/>
      <c r="C46" s="7" t="n"/>
      <c r="D46" s="7" t="n"/>
      <c r="E46" s="7" t="n"/>
      <c r="F46" s="7" t="n"/>
      <c r="G46" s="7" t="n"/>
      <c r="H46" s="7" t="n"/>
      <c r="I46" s="7" t="n"/>
      <c r="J46" s="7" t="n"/>
      <c r="K46" s="7" t="n"/>
      <c r="L46" s="7" t="n"/>
    </row>
    <row r="47" ht="20" customHeight="1">
      <c r="A47" s="7" t="n"/>
      <c r="B47" s="7" t="n"/>
      <c r="C47" s="7" t="n"/>
      <c r="D47" s="7" t="n"/>
      <c r="E47" s="7" t="n"/>
      <c r="F47" s="7" t="n"/>
      <c r="G47" s="7" t="n"/>
      <c r="H47" s="7" t="n"/>
      <c r="I47" s="7" t="n"/>
      <c r="J47" s="7" t="n"/>
      <c r="K47" s="7" t="n"/>
      <c r="L47" s="7" t="n"/>
    </row>
    <row r="48" ht="20" customHeight="1">
      <c r="A48" s="7" t="n"/>
      <c r="B48" s="7" t="n"/>
      <c r="C48" s="7" t="n"/>
      <c r="D48" s="7" t="n"/>
      <c r="E48" s="7" t="n"/>
      <c r="F48" s="7" t="n"/>
      <c r="G48" s="7" t="n"/>
      <c r="H48" s="7" t="n"/>
      <c r="I48" s="7" t="n"/>
      <c r="J48" s="7" t="n"/>
      <c r="K48" s="7" t="n"/>
      <c r="L48" s="7" t="n"/>
    </row>
    <row r="49" ht="20" customHeight="1">
      <c r="A49" s="7" t="n"/>
      <c r="B49" s="7" t="n"/>
      <c r="C49" s="7" t="n"/>
      <c r="D49" s="7" t="n"/>
      <c r="E49" s="7" t="n"/>
      <c r="F49" s="7" t="n"/>
      <c r="G49" s="7" t="n"/>
      <c r="H49" s="7" t="n"/>
      <c r="I49" s="7" t="n"/>
      <c r="J49" s="7" t="n"/>
      <c r="K49" s="7" t="n"/>
      <c r="L49" s="7" t="n"/>
    </row>
    <row r="50" ht="22" customHeight="1">
      <c r="A50" s="20" t="inlineStr">
        <is>
          <t>위치 · 내용</t>
        </is>
      </c>
      <c r="B50" s="7" t="n"/>
      <c r="C50" s="92" t="inlineStr">
        <is>
          <t>4호지 착공 전 전경</t>
        </is>
      </c>
      <c r="D50" s="7" t="n"/>
      <c r="E50" s="7" t="n"/>
      <c r="F50" s="7" t="n"/>
      <c r="G50" s="7" t="n"/>
      <c r="H50" s="7" t="n"/>
      <c r="I50" s="20" t="inlineStr">
        <is>
          <t>촬 영 일</t>
        </is>
      </c>
      <c r="J50" s="7" t="n"/>
      <c r="K50" s="91" t="n">
        <v>46086</v>
      </c>
      <c r="L50" s="7" t="n"/>
    </row>
    <row r="51" ht="6" customHeight="1"/>
    <row r="52" ht="20" customHeight="1">
      <c r="A52" s="133" t="inlineStr">
        <is>
          <t>(사진)</t>
        </is>
      </c>
      <c r="B52" s="7" t="n"/>
      <c r="C52" s="7" t="n"/>
      <c r="D52" s="7" t="n"/>
      <c r="E52" s="7" t="n"/>
      <c r="F52" s="7" t="n"/>
      <c r="G52" s="7" t="n"/>
      <c r="H52" s="7" t="n"/>
      <c r="I52" s="7" t="n"/>
      <c r="J52" s="7" t="n"/>
      <c r="K52" s="7" t="n"/>
      <c r="L52" s="7" t="n"/>
    </row>
    <row r="53" ht="20" customHeight="1">
      <c r="A53" s="7" t="n"/>
      <c r="B53" s="7" t="n"/>
      <c r="C53" s="7" t="n"/>
      <c r="D53" s="7" t="n"/>
      <c r="E53" s="7" t="n"/>
      <c r="F53" s="7" t="n"/>
      <c r="G53" s="7" t="n"/>
      <c r="H53" s="7" t="n"/>
      <c r="I53" s="7" t="n"/>
      <c r="J53" s="7" t="n"/>
      <c r="K53" s="7" t="n"/>
      <c r="L53" s="7" t="n"/>
    </row>
    <row r="54" ht="20" customHeight="1">
      <c r="A54" s="7" t="n"/>
      <c r="B54" s="7" t="n"/>
      <c r="C54" s="7" t="n"/>
      <c r="D54" s="7" t="n"/>
      <c r="E54" s="7" t="n"/>
      <c r="F54" s="7" t="n"/>
      <c r="G54" s="7" t="n"/>
      <c r="H54" s="7" t="n"/>
      <c r="I54" s="7" t="n"/>
      <c r="J54" s="7" t="n"/>
      <c r="K54" s="7" t="n"/>
      <c r="L54" s="7" t="n"/>
    </row>
    <row r="55" ht="20" customHeight="1">
      <c r="A55" s="7" t="n"/>
      <c r="B55" s="7" t="n"/>
      <c r="C55" s="7" t="n"/>
      <c r="D55" s="7" t="n"/>
      <c r="E55" s="7" t="n"/>
      <c r="F55" s="7" t="n"/>
      <c r="G55" s="7" t="n"/>
      <c r="H55" s="7" t="n"/>
      <c r="I55" s="7" t="n"/>
      <c r="J55" s="7" t="n"/>
      <c r="K55" s="7" t="n"/>
      <c r="L55" s="7" t="n"/>
    </row>
    <row r="56" ht="20" customHeight="1">
      <c r="A56" s="7" t="n"/>
      <c r="B56" s="7" t="n"/>
      <c r="C56" s="7" t="n"/>
      <c r="D56" s="7" t="n"/>
      <c r="E56" s="7" t="n"/>
      <c r="F56" s="7" t="n"/>
      <c r="G56" s="7" t="n"/>
      <c r="H56" s="7" t="n"/>
      <c r="I56" s="7" t="n"/>
      <c r="J56" s="7" t="n"/>
      <c r="K56" s="7" t="n"/>
      <c r="L56" s="7" t="n"/>
    </row>
    <row r="57" ht="20" customHeight="1">
      <c r="A57" s="7" t="n"/>
      <c r="B57" s="7" t="n"/>
      <c r="C57" s="7" t="n"/>
      <c r="D57" s="7" t="n"/>
      <c r="E57" s="7" t="n"/>
      <c r="F57" s="7" t="n"/>
      <c r="G57" s="7" t="n"/>
      <c r="H57" s="7" t="n"/>
      <c r="I57" s="7" t="n"/>
      <c r="J57" s="7" t="n"/>
      <c r="K57" s="7" t="n"/>
      <c r="L57" s="7" t="n"/>
    </row>
    <row r="58" ht="20" customHeight="1">
      <c r="A58" s="7" t="n"/>
      <c r="B58" s="7" t="n"/>
      <c r="C58" s="7" t="n"/>
      <c r="D58" s="7" t="n"/>
      <c r="E58" s="7" t="n"/>
      <c r="F58" s="7" t="n"/>
      <c r="G58" s="7" t="n"/>
      <c r="H58" s="7" t="n"/>
      <c r="I58" s="7" t="n"/>
      <c r="J58" s="7" t="n"/>
      <c r="K58" s="7" t="n"/>
      <c r="L58" s="7" t="n"/>
    </row>
    <row r="59" ht="20" customHeight="1">
      <c r="A59" s="7" t="n"/>
      <c r="B59" s="7" t="n"/>
      <c r="C59" s="7" t="n"/>
      <c r="D59" s="7" t="n"/>
      <c r="E59" s="7" t="n"/>
      <c r="F59" s="7" t="n"/>
      <c r="G59" s="7" t="n"/>
      <c r="H59" s="7" t="n"/>
      <c r="I59" s="7" t="n"/>
      <c r="J59" s="7" t="n"/>
      <c r="K59" s="7" t="n"/>
      <c r="L59" s="7" t="n"/>
    </row>
    <row r="60" ht="20" customHeight="1">
      <c r="A60" s="7" t="n"/>
      <c r="B60" s="7" t="n"/>
      <c r="C60" s="7" t="n"/>
      <c r="D60" s="7" t="n"/>
      <c r="E60" s="7" t="n"/>
      <c r="F60" s="7" t="n"/>
      <c r="G60" s="7" t="n"/>
      <c r="H60" s="7" t="n"/>
      <c r="I60" s="7" t="n"/>
      <c r="J60" s="7" t="n"/>
      <c r="K60" s="7" t="n"/>
      <c r="L60" s="7" t="n"/>
    </row>
    <row r="61" ht="22" customHeight="1">
      <c r="A61" s="20" t="inlineStr">
        <is>
          <t>위치 · 내용</t>
        </is>
      </c>
      <c r="B61" s="7" t="n"/>
      <c r="C61" s="92" t="inlineStr">
        <is>
          <t>5호지 착공 전 전경</t>
        </is>
      </c>
      <c r="D61" s="7" t="n"/>
      <c r="E61" s="7" t="n"/>
      <c r="F61" s="7" t="n"/>
      <c r="G61" s="7" t="n"/>
      <c r="H61" s="7" t="n"/>
      <c r="I61" s="20" t="inlineStr">
        <is>
          <t>촬 영 일</t>
        </is>
      </c>
      <c r="J61" s="7" t="n"/>
      <c r="K61" s="91" t="n">
        <v>46086</v>
      </c>
      <c r="L61" s="7" t="n"/>
    </row>
    <row r="62" ht="6" customHeight="1"/>
    <row r="63" ht="20" customHeight="1">
      <c r="A63" s="133" t="inlineStr">
        <is>
          <t>(사진)</t>
        </is>
      </c>
      <c r="B63" s="7" t="n"/>
      <c r="C63" s="7" t="n"/>
      <c r="D63" s="7" t="n"/>
      <c r="E63" s="7" t="n"/>
      <c r="F63" s="7" t="n"/>
      <c r="G63" s="7" t="n"/>
      <c r="H63" s="7" t="n"/>
      <c r="I63" s="7" t="n"/>
      <c r="J63" s="7" t="n"/>
      <c r="K63" s="7" t="n"/>
      <c r="L63" s="7" t="n"/>
    </row>
    <row r="64" ht="20" customHeight="1">
      <c r="A64" s="7" t="n"/>
      <c r="B64" s="7" t="n"/>
      <c r="C64" s="7" t="n"/>
      <c r="D64" s="7" t="n"/>
      <c r="E64" s="7" t="n"/>
      <c r="F64" s="7" t="n"/>
      <c r="G64" s="7" t="n"/>
      <c r="H64" s="7" t="n"/>
      <c r="I64" s="7" t="n"/>
      <c r="J64" s="7" t="n"/>
      <c r="K64" s="7" t="n"/>
      <c r="L64" s="7" t="n"/>
    </row>
    <row r="65" ht="20" customHeight="1">
      <c r="A65" s="7" t="n"/>
      <c r="B65" s="7" t="n"/>
      <c r="C65" s="7" t="n"/>
      <c r="D65" s="7" t="n"/>
      <c r="E65" s="7" t="n"/>
      <c r="F65" s="7" t="n"/>
      <c r="G65" s="7" t="n"/>
      <c r="H65" s="7" t="n"/>
      <c r="I65" s="7" t="n"/>
      <c r="J65" s="7" t="n"/>
      <c r="K65" s="7" t="n"/>
      <c r="L65" s="7" t="n"/>
    </row>
    <row r="66" ht="20" customHeight="1">
      <c r="A66" s="7" t="n"/>
      <c r="B66" s="7" t="n"/>
      <c r="C66" s="7" t="n"/>
      <c r="D66" s="7" t="n"/>
      <c r="E66" s="7" t="n"/>
      <c r="F66" s="7" t="n"/>
      <c r="G66" s="7" t="n"/>
      <c r="H66" s="7" t="n"/>
      <c r="I66" s="7" t="n"/>
      <c r="J66" s="7" t="n"/>
      <c r="K66" s="7" t="n"/>
      <c r="L66" s="7" t="n"/>
    </row>
    <row r="67" ht="20" customHeight="1">
      <c r="A67" s="7" t="n"/>
      <c r="B67" s="7" t="n"/>
      <c r="C67" s="7" t="n"/>
      <c r="D67" s="7" t="n"/>
      <c r="E67" s="7" t="n"/>
      <c r="F67" s="7" t="n"/>
      <c r="G67" s="7" t="n"/>
      <c r="H67" s="7" t="n"/>
      <c r="I67" s="7" t="n"/>
      <c r="J67" s="7" t="n"/>
      <c r="K67" s="7" t="n"/>
      <c r="L67" s="7" t="n"/>
    </row>
    <row r="68" ht="20" customHeight="1">
      <c r="A68" s="7" t="n"/>
      <c r="B68" s="7" t="n"/>
      <c r="C68" s="7" t="n"/>
      <c r="D68" s="7" t="n"/>
      <c r="E68" s="7" t="n"/>
      <c r="F68" s="7" t="n"/>
      <c r="G68" s="7" t="n"/>
      <c r="H68" s="7" t="n"/>
      <c r="I68" s="7" t="n"/>
      <c r="J68" s="7" t="n"/>
      <c r="K68" s="7" t="n"/>
      <c r="L68" s="7" t="n"/>
    </row>
    <row r="69" ht="20" customHeight="1">
      <c r="A69" s="7" t="n"/>
      <c r="B69" s="7" t="n"/>
      <c r="C69" s="7" t="n"/>
      <c r="D69" s="7" t="n"/>
      <c r="E69" s="7" t="n"/>
      <c r="F69" s="7" t="n"/>
      <c r="G69" s="7" t="n"/>
      <c r="H69" s="7" t="n"/>
      <c r="I69" s="7" t="n"/>
      <c r="J69" s="7" t="n"/>
      <c r="K69" s="7" t="n"/>
      <c r="L69" s="7" t="n"/>
    </row>
    <row r="70" ht="20" customHeight="1">
      <c r="A70" s="7" t="n"/>
      <c r="B70" s="7" t="n"/>
      <c r="C70" s="7" t="n"/>
      <c r="D70" s="7" t="n"/>
      <c r="E70" s="7" t="n"/>
      <c r="F70" s="7" t="n"/>
      <c r="G70" s="7" t="n"/>
      <c r="H70" s="7" t="n"/>
      <c r="I70" s="7" t="n"/>
      <c r="J70" s="7" t="n"/>
      <c r="K70" s="7" t="n"/>
      <c r="L70" s="7" t="n"/>
    </row>
    <row r="71" ht="20" customHeight="1">
      <c r="A71" s="7" t="n"/>
      <c r="B71" s="7" t="n"/>
      <c r="C71" s="7" t="n"/>
      <c r="D71" s="7" t="n"/>
      <c r="E71" s="7" t="n"/>
      <c r="F71" s="7" t="n"/>
      <c r="G71" s="7" t="n"/>
      <c r="H71" s="7" t="n"/>
      <c r="I71" s="7" t="n"/>
      <c r="J71" s="7" t="n"/>
      <c r="K71" s="7" t="n"/>
      <c r="L71" s="7" t="n"/>
    </row>
    <row r="72" ht="22" customHeight="1">
      <c r="A72" s="20" t="inlineStr">
        <is>
          <t>위치 · 내용</t>
        </is>
      </c>
      <c r="B72" s="7" t="n"/>
      <c r="C72" s="92" t="inlineStr">
        <is>
          <t>6호지 착공 전 전경</t>
        </is>
      </c>
      <c r="D72" s="7" t="n"/>
      <c r="E72" s="7" t="n"/>
      <c r="F72" s="7" t="n"/>
      <c r="G72" s="7" t="n"/>
      <c r="H72" s="7" t="n"/>
      <c r="I72" s="20" t="inlineStr">
        <is>
          <t>촬 영 일</t>
        </is>
      </c>
      <c r="J72" s="7" t="n"/>
      <c r="K72" s="91" t="n">
        <v>46086</v>
      </c>
      <c r="L72" s="7" t="n"/>
    </row>
    <row r="73" ht="6" customHeight="1"/>
    <row r="75" ht="19.5" customHeight="1">
      <c r="A75" s="18" t="inlineStr">
        <is>
          <t>이 시트는 작성 예시입니다(사진 자리는 비워 둠).</t>
        </is>
      </c>
    </row>
  </sheetData>
  <mergeCells count="43">
    <mergeCell ref="C25:H25"/>
    <mergeCell ref="K25:L25"/>
    <mergeCell ref="C50:H50"/>
    <mergeCell ref="C39:L39"/>
    <mergeCell ref="A75:L75"/>
    <mergeCell ref="A36:B36"/>
    <mergeCell ref="I36:J36"/>
    <mergeCell ref="I61:J61"/>
    <mergeCell ref="K36:L36"/>
    <mergeCell ref="A61:B61"/>
    <mergeCell ref="A2:L2"/>
    <mergeCell ref="C36:H36"/>
    <mergeCell ref="A25:B25"/>
    <mergeCell ref="A16:L24"/>
    <mergeCell ref="I25:J25"/>
    <mergeCell ref="C3:L3"/>
    <mergeCell ref="K50:L50"/>
    <mergeCell ref="I72:J72"/>
    <mergeCell ref="C61:H61"/>
    <mergeCell ref="K72:L72"/>
    <mergeCell ref="A3:B3"/>
    <mergeCell ref="A27:L35"/>
    <mergeCell ref="A50:B50"/>
    <mergeCell ref="A41:L49"/>
    <mergeCell ref="G1:L1"/>
    <mergeCell ref="A38:L38"/>
    <mergeCell ref="C72:H72"/>
    <mergeCell ref="C4:L4"/>
    <mergeCell ref="A14:B14"/>
    <mergeCell ref="A5:L13"/>
    <mergeCell ref="I14:J14"/>
    <mergeCell ref="K61:L61"/>
    <mergeCell ref="K14:L14"/>
    <mergeCell ref="A4:B4"/>
    <mergeCell ref="A72:B72"/>
    <mergeCell ref="C14:H14"/>
    <mergeCell ref="C40:L40"/>
    <mergeCell ref="A1:F1"/>
    <mergeCell ref="A63:L71"/>
    <mergeCell ref="I50:J50"/>
    <mergeCell ref="A40:B40"/>
    <mergeCell ref="A52:L60"/>
    <mergeCell ref="A39:B39"/>
  </mergeCells>
  <printOptions horizontalCentered="1"/>
  <pageMargins left="0.6" right="0.6" top="0.55" bottom="0.55" header="0.2" footer="0.2"/>
  <pageSetup orientation="portrait" paperSize="9" fitToHeight="0" fitToWidth="1"/>
  <rowBreaks count="1" manualBreakCount="1">
    <brk id="37" min="0" max="16383" man="1"/>
  </rowBreaks>
</worksheet>
</file>

<file path=xl/worksheets/sheet42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L32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무료 건설 서식</t>
        </is>
      </c>
      <c r="G1" s="148" t="inlineStr">
        <is>
          <t xml:space="preserve">작성 예시 (가상의 현장)  </t>
        </is>
      </c>
    </row>
    <row r="2" ht="15" customHeight="1">
      <c r="A2" s="134" t="inlineStr">
        <is>
          <t>■ 산림기술 진흥 및 관리에 관한 법률 시행규칙 [별지 제30호서식]</t>
        </is>
      </c>
    </row>
    <row r="3" ht="36" customHeight="1">
      <c r="A3" s="3" t="inlineStr">
        <is>
          <t>현장 배치 확인표</t>
        </is>
      </c>
    </row>
    <row r="4" ht="15" customHeight="1">
      <c r="A4" s="134" t="inlineStr">
        <is>
          <t>※ 바탕색이 있는 난은 신청인이 적지 않습니다.</t>
        </is>
      </c>
    </row>
    <row r="5" ht="24" customHeight="1">
      <c r="A5" s="12" t="inlineStr">
        <is>
          <t>접수번호</t>
        </is>
      </c>
      <c r="B5" s="7" t="n"/>
      <c r="C5" s="7" t="n"/>
      <c r="D5" s="12" t="inlineStr">
        <is>
          <t>접수일시</t>
        </is>
      </c>
      <c r="E5" s="7" t="n"/>
      <c r="F5" s="7" t="n"/>
      <c r="G5" s="12" t="inlineStr">
        <is>
          <t>발급일</t>
        </is>
      </c>
      <c r="H5" s="7" t="n"/>
      <c r="I5" s="7" t="n"/>
      <c r="J5" s="12" t="inlineStr">
        <is>
          <t>처리기간  즉시</t>
        </is>
      </c>
      <c r="K5" s="7" t="n"/>
      <c r="L5" s="7" t="n"/>
    </row>
    <row r="6" ht="28" customHeight="1">
      <c r="A6" s="26" t="inlineStr">
        <is>
          <t>신 청 인</t>
        </is>
      </c>
      <c r="B6" s="7" t="n"/>
      <c r="C6" s="6" t="inlineStr">
        <is>
          <t>성    명</t>
        </is>
      </c>
      <c r="D6" s="7" t="n"/>
      <c r="E6" s="21">
        <f>IF('예시-기록지'!D26="","",'예시-기록지'!D26)</f>
        <v/>
      </c>
      <c r="F6" s="7" t="n"/>
      <c r="G6" s="7" t="n"/>
      <c r="H6" s="6" t="inlineStr">
        <is>
          <t>생년월일</t>
        </is>
      </c>
      <c r="I6" s="7" t="n"/>
      <c r="J6" s="135">
        <f>IF(N('예시-기록지'!J26)=0,"",'예시-기록지'!J26)</f>
        <v/>
      </c>
      <c r="K6" s="7" t="n"/>
      <c r="L6" s="7" t="n"/>
    </row>
    <row r="7" ht="30" customHeight="1">
      <c r="A7" s="7" t="n"/>
      <c r="B7" s="7" t="n"/>
      <c r="C7" s="15" t="inlineStr">
        <is>
          <t>기술자격 종류
및 등급</t>
        </is>
      </c>
      <c r="D7" s="7" t="n"/>
      <c r="E7" s="21">
        <f>IF('예시-기록지'!D27="","",'예시-기록지'!D27)</f>
        <v/>
      </c>
      <c r="F7" s="7" t="n"/>
      <c r="G7" s="7" t="n"/>
      <c r="H7" s="6" t="inlineStr">
        <is>
          <t>자격번호</t>
        </is>
      </c>
      <c r="I7" s="7" t="n"/>
      <c r="J7" s="21">
        <f>IF('예시-기록지'!J27="","",'예시-기록지'!J27)</f>
        <v/>
      </c>
      <c r="K7" s="7" t="n"/>
      <c r="L7" s="7" t="n"/>
    </row>
    <row r="8" ht="28" customHeight="1">
      <c r="A8" s="7" t="n"/>
      <c r="B8" s="7" t="n"/>
      <c r="C8" s="6" t="inlineStr">
        <is>
          <t>주    소</t>
        </is>
      </c>
      <c r="D8" s="7" t="n"/>
      <c r="E8" s="22">
        <f>IF('예시-기록지'!D28="","",'예시-기록지'!D28)</f>
        <v/>
      </c>
      <c r="F8" s="7" t="n"/>
      <c r="G8" s="7" t="n"/>
      <c r="H8" s="7" t="n"/>
      <c r="I8" s="7" t="n"/>
      <c r="J8" s="7" t="n"/>
      <c r="K8" s="7" t="n"/>
      <c r="L8" s="7" t="n"/>
    </row>
    <row r="9" ht="30" customHeight="1">
      <c r="A9" s="26" t="inlineStr">
        <is>
          <t>소속업체</t>
        </is>
      </c>
      <c r="B9" s="7" t="n"/>
      <c r="C9" s="15" t="inlineStr">
        <is>
          <t>상호 또는
법인명</t>
        </is>
      </c>
      <c r="D9" s="7" t="n"/>
      <c r="E9" s="21">
        <f>IF('예시-기록지'!D7="","",'예시-기록지'!D7)</f>
        <v/>
      </c>
      <c r="F9" s="7" t="n"/>
      <c r="G9" s="7" t="n"/>
      <c r="H9" s="6" t="inlineStr">
        <is>
          <t>대 표 자</t>
        </is>
      </c>
      <c r="I9" s="7" t="n"/>
      <c r="J9" s="21">
        <f>IF('예시-기록지'!J7="","",'예시-기록지'!J7)</f>
        <v/>
      </c>
      <c r="K9" s="7" t="n"/>
      <c r="L9" s="7" t="n"/>
    </row>
    <row r="10" ht="28" customHeight="1">
      <c r="A10" s="7" t="n"/>
      <c r="B10" s="7" t="n"/>
      <c r="C10" s="6" t="inlineStr">
        <is>
          <t>등록업종</t>
        </is>
      </c>
      <c r="D10" s="7" t="n"/>
      <c r="E10" s="136">
        <f>IF('예시-기록지'!D10="","",'예시-기록지'!D10)</f>
        <v/>
      </c>
      <c r="F10" s="7" t="n"/>
      <c r="G10" s="7" t="n"/>
      <c r="H10" s="6" t="inlineStr">
        <is>
          <t>등록번호</t>
        </is>
      </c>
      <c r="I10" s="7" t="n"/>
      <c r="J10" s="21">
        <f>IF('예시-기록지'!J10="","",'예시-기록지'!J10)</f>
        <v/>
      </c>
      <c r="K10" s="7" t="n"/>
      <c r="L10" s="7" t="n"/>
    </row>
    <row r="11" ht="28" customHeight="1">
      <c r="A11" s="7" t="n"/>
      <c r="B11" s="7" t="n"/>
      <c r="C11" s="6" t="inlineStr">
        <is>
          <t>소 재 지</t>
        </is>
      </c>
      <c r="D11" s="7" t="n"/>
      <c r="E11" s="137">
        <f>IF('예시-기록지'!D8="","",'예시-기록지'!D8)</f>
        <v/>
      </c>
      <c r="F11" s="7" t="n"/>
      <c r="G11" s="7" t="n"/>
      <c r="H11" s="6" t="inlineStr">
        <is>
          <t>전화번호</t>
        </is>
      </c>
      <c r="I11" s="7" t="n"/>
      <c r="J11" s="21">
        <f>IF('예시-기록지'!J9="","",'예시-기록지'!J9)</f>
        <v/>
      </c>
      <c r="K11" s="7" t="n"/>
      <c r="L11" s="7" t="n"/>
    </row>
    <row r="12" ht="6" customHeight="1"/>
    <row r="13" ht="20" customHeight="1">
      <c r="A13" s="26" t="inlineStr">
        <is>
          <t>배 치 기 간</t>
        </is>
      </c>
      <c r="B13" s="7" t="n"/>
      <c r="C13" s="7" t="n"/>
      <c r="D13" s="26" t="inlineStr">
        <is>
          <t>참 여 사 업 명</t>
        </is>
      </c>
      <c r="E13" s="7" t="n"/>
      <c r="F13" s="7" t="n"/>
      <c r="G13" s="121" t="inlineStr">
        <is>
          <t>직  책</t>
        </is>
      </c>
      <c r="H13" s="138" t="inlineStr">
        <is>
          <t>발주자명</t>
        </is>
      </c>
      <c r="I13" s="7" t="n"/>
      <c r="J13" s="26" t="inlineStr">
        <is>
          <t>확    인</t>
        </is>
      </c>
      <c r="K13" s="7" t="n"/>
      <c r="L13" s="7" t="n"/>
    </row>
    <row r="14" ht="18" customHeight="1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15" t="inlineStr">
        <is>
          <t>연월일</t>
        </is>
      </c>
      <c r="K14" s="15" t="inlineStr">
        <is>
          <t>(발주청)</t>
        </is>
      </c>
      <c r="L14" s="7" t="n"/>
    </row>
    <row r="15" ht="40" customHeight="1">
      <c r="A15" s="136">
        <f>IF(OR(N('예시-기록지'!D19)=0,N('예시-기록지'!J19)=0),"",YEAR('예시-기록지'!D19)&amp;". "&amp;MONTH('예시-기록지'!D19)&amp;". "&amp;DAY('예시-기록지'!D19)&amp;". ~"&amp;CHAR(10)&amp;YEAR('예시-기록지'!J19)&amp;". "&amp;MONTH('예시-기록지'!J19)&amp;". "&amp;DAY('예시-기록지'!J19)&amp;".")</f>
        <v/>
      </c>
      <c r="B15" s="7" t="n"/>
      <c r="C15" s="7" t="n"/>
      <c r="D15" s="139">
        <f>IF('예시-기록지'!D12="","",'예시-기록지'!D12)</f>
        <v/>
      </c>
      <c r="E15" s="7" t="n"/>
      <c r="F15" s="7" t="n"/>
      <c r="G15" s="28" t="inlineStr">
        <is>
          <t>현장대리인</t>
        </is>
      </c>
      <c r="H15" s="136">
        <f>IF('예시-기록지'!D13="","",'예시-기록지'!D13)</f>
        <v/>
      </c>
      <c r="I15" s="7" t="n"/>
      <c r="J15" s="20" t="inlineStr"/>
      <c r="K15" s="20" t="inlineStr"/>
      <c r="L15" s="7" t="n"/>
    </row>
    <row r="16" ht="32" customHeight="1">
      <c r="A16" s="29" t="n"/>
      <c r="B16" s="7" t="n"/>
      <c r="C16" s="7" t="n"/>
      <c r="D16" s="106" t="n"/>
      <c r="E16" s="7" t="n"/>
      <c r="F16" s="7" t="n"/>
      <c r="G16" s="28" t="n"/>
      <c r="H16" s="29" t="n"/>
      <c r="I16" s="7" t="n"/>
      <c r="J16" s="20" t="inlineStr"/>
      <c r="K16" s="20" t="inlineStr"/>
      <c r="L16" s="7" t="n"/>
    </row>
    <row r="17" ht="32" customHeight="1">
      <c r="A17" s="29" t="n"/>
      <c r="B17" s="7" t="n"/>
      <c r="C17" s="7" t="n"/>
      <c r="D17" s="106" t="n"/>
      <c r="E17" s="7" t="n"/>
      <c r="F17" s="7" t="n"/>
      <c r="G17" s="28" t="n"/>
      <c r="H17" s="29" t="n"/>
      <c r="I17" s="7" t="n"/>
      <c r="J17" s="20" t="inlineStr"/>
      <c r="K17" s="20" t="inlineStr"/>
      <c r="L17" s="7" t="n"/>
    </row>
    <row r="18" ht="8" customHeight="1"/>
    <row r="19" ht="34" customHeight="1">
      <c r="A19" s="81" t="inlineStr">
        <is>
          <t xml:space="preserve">      「산림기술 진흥 및 관리에 관한 법률」 제25조제1항, 같은 법 시행령 제15조제3항 및 같은 법 시행규칙 제20조제1항에 따라 현장 배치 확인표를 제출합니다.</t>
        </is>
      </c>
    </row>
    <row r="20" ht="30" customHeight="1">
      <c r="A20" s="140">
        <f>IF(N('예시-기록지'!G21)=0,"20        년        월        일",'예시-기록지'!G21)</f>
        <v/>
      </c>
    </row>
    <row r="21" ht="26" customHeight="1">
      <c r="A21" s="16" t="inlineStr"/>
      <c r="E21" s="119" t="inlineStr">
        <is>
          <t>신 청 인</t>
        </is>
      </c>
      <c r="G21" s="141" t="inlineStr">
        <is>
          <t>성명</t>
        </is>
      </c>
      <c r="H21" s="41">
        <f>IF('예시-기록지'!D26="","",'예시-기록지'!D26)</f>
        <v/>
      </c>
      <c r="K21" s="142" t="inlineStr">
        <is>
          <t>(서명 또는 인)</t>
        </is>
      </c>
    </row>
    <row r="22" ht="24" customHeight="1">
      <c r="A22" s="16" t="inlineStr"/>
      <c r="E22" s="119" t="inlineStr">
        <is>
          <t>대 리 인</t>
        </is>
      </c>
      <c r="G22" s="141" t="inlineStr">
        <is>
          <t>성명</t>
        </is>
      </c>
      <c r="H22" s="143" t="n"/>
      <c r="J22" s="134" t="inlineStr">
        <is>
          <t>생년월일</t>
        </is>
      </c>
      <c r="K22" s="142" t="inlineStr">
        <is>
          <t>(서명 또는 인)</t>
        </is>
      </c>
    </row>
    <row r="23" ht="18" customHeight="1">
      <c r="A23" s="16" t="inlineStr"/>
      <c r="J23" s="144" t="n"/>
      <c r="K23" s="16" t="inlineStr"/>
    </row>
    <row r="24" ht="30" customHeight="1">
      <c r="A24" s="16" t="inlineStr"/>
      <c r="B24" s="120">
        <f>IF('예시-기록지'!D6="","",'예시-기록지'!D6)</f>
        <v/>
      </c>
      <c r="G24" s="83" t="inlineStr">
        <is>
          <t xml:space="preserve">  귀하 (발주청)</t>
        </is>
      </c>
    </row>
    <row r="25" ht="6" customHeight="1"/>
    <row r="26" ht="20" customHeight="1">
      <c r="A26" s="26" t="inlineStr">
        <is>
          <t>유 의 사 항</t>
        </is>
      </c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</row>
    <row r="27" ht="40" customHeight="1">
      <c r="A27" s="145" t="inlineStr">
        <is>
          <t>1. 신청인(본인)의 서명 또는 날인은 본인이 직접 해야 하며, 타인이 이를 위조하는 경우 「형법」 제239조에 따라 처벌받을 수 있습니다.
2. 대리인이 신청 · 수령하는 경우 실명 확인을 위해 생년월일을 적어야 합니다.</t>
        </is>
      </c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</row>
    <row r="28" ht="20" customHeight="1">
      <c r="A28" s="26" t="inlineStr">
        <is>
          <t>처 리 절 차</t>
        </is>
      </c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</row>
    <row r="29" ht="24" customHeight="1">
      <c r="A29" s="146" t="inlineStr">
        <is>
          <t>확인표 작성 · 제출</t>
        </is>
      </c>
      <c r="B29" s="7" t="n"/>
      <c r="C29" s="7" t="n"/>
      <c r="D29" s="146" t="inlineStr">
        <is>
          <t>접    수</t>
        </is>
      </c>
      <c r="E29" s="7" t="n"/>
      <c r="F29" s="7" t="n"/>
      <c r="G29" s="146" t="inlineStr">
        <is>
          <t>검토 · 확인</t>
        </is>
      </c>
      <c r="H29" s="7" t="n"/>
      <c r="I29" s="7" t="n"/>
      <c r="J29" s="146" t="inlineStr">
        <is>
          <t>확인표 수령</t>
        </is>
      </c>
      <c r="K29" s="7" t="n"/>
      <c r="L29" s="7" t="n"/>
    </row>
    <row r="30" ht="20" customHeight="1">
      <c r="A30" s="147" t="inlineStr">
        <is>
          <t>신청인</t>
        </is>
      </c>
      <c r="B30" s="7" t="n"/>
      <c r="C30" s="7" t="n"/>
      <c r="D30" s="147" t="inlineStr">
        <is>
          <t>발주청</t>
        </is>
      </c>
      <c r="E30" s="7" t="n"/>
      <c r="F30" s="7" t="n"/>
      <c r="G30" s="147" t="inlineStr">
        <is>
          <t>발주청</t>
        </is>
      </c>
      <c r="H30" s="7" t="n"/>
      <c r="I30" s="7" t="n"/>
      <c r="J30" s="147" t="inlineStr">
        <is>
          <t>신고인</t>
        </is>
      </c>
      <c r="K30" s="7" t="n"/>
      <c r="L30" s="7" t="n"/>
    </row>
    <row r="32" ht="19.5" customHeight="1">
      <c r="A32" s="18" t="inlineStr">
        <is>
          <t>이 시트는 작성 예시입니다(가상의 사람 · 번호).</t>
        </is>
      </c>
    </row>
  </sheetData>
  <mergeCells count="77">
    <mergeCell ref="C6:D6"/>
    <mergeCell ref="H10:I10"/>
    <mergeCell ref="H9:I9"/>
    <mergeCell ref="J11:L11"/>
    <mergeCell ref="A26:L26"/>
    <mergeCell ref="D30:F30"/>
    <mergeCell ref="E7:G7"/>
    <mergeCell ref="D29:F29"/>
    <mergeCell ref="D13:F14"/>
    <mergeCell ref="J29:L29"/>
    <mergeCell ref="J13:L13"/>
    <mergeCell ref="H15:I15"/>
    <mergeCell ref="E22:F22"/>
    <mergeCell ref="H21:J21"/>
    <mergeCell ref="A22:D22"/>
    <mergeCell ref="K15:L15"/>
    <mergeCell ref="A9:B11"/>
    <mergeCell ref="G13:G14"/>
    <mergeCell ref="D17:F17"/>
    <mergeCell ref="A3:L3"/>
    <mergeCell ref="G30:I30"/>
    <mergeCell ref="E6:G6"/>
    <mergeCell ref="E8:L8"/>
    <mergeCell ref="K21:L21"/>
    <mergeCell ref="J7:L7"/>
    <mergeCell ref="A5:C5"/>
    <mergeCell ref="A32:L32"/>
    <mergeCell ref="A29:C29"/>
    <mergeCell ref="A4:L4"/>
    <mergeCell ref="H17:I17"/>
    <mergeCell ref="H11:I11"/>
    <mergeCell ref="D5:F5"/>
    <mergeCell ref="A15:C15"/>
    <mergeCell ref="C8:D8"/>
    <mergeCell ref="K17:L17"/>
    <mergeCell ref="J5:L5"/>
    <mergeCell ref="J30:L30"/>
    <mergeCell ref="A16:C16"/>
    <mergeCell ref="K16:L16"/>
    <mergeCell ref="J6:L6"/>
    <mergeCell ref="E10:G10"/>
    <mergeCell ref="E9:G9"/>
    <mergeCell ref="D16:F16"/>
    <mergeCell ref="A2:L2"/>
    <mergeCell ref="E11:G11"/>
    <mergeCell ref="G5:I5"/>
    <mergeCell ref="A23:I23"/>
    <mergeCell ref="G29:I29"/>
    <mergeCell ref="A20:L20"/>
    <mergeCell ref="H16:I16"/>
    <mergeCell ref="A30:C30"/>
    <mergeCell ref="H22:I22"/>
    <mergeCell ref="K23:L23"/>
    <mergeCell ref="C7:D7"/>
    <mergeCell ref="J10:L10"/>
    <mergeCell ref="A1:F1"/>
    <mergeCell ref="A21:D21"/>
    <mergeCell ref="A13:C14"/>
    <mergeCell ref="J9:L9"/>
    <mergeCell ref="A27:L27"/>
    <mergeCell ref="H13:I14"/>
    <mergeCell ref="G24:L24"/>
    <mergeCell ref="H6:I6"/>
    <mergeCell ref="C10:D10"/>
    <mergeCell ref="A17:C17"/>
    <mergeCell ref="A6:B8"/>
    <mergeCell ref="C9:D9"/>
    <mergeCell ref="K22:L22"/>
    <mergeCell ref="D15:F15"/>
    <mergeCell ref="G1:L1"/>
    <mergeCell ref="A19:L19"/>
    <mergeCell ref="H7:I7"/>
    <mergeCell ref="C11:D11"/>
    <mergeCell ref="A28:L28"/>
    <mergeCell ref="K14:L14"/>
    <mergeCell ref="B24:F24"/>
    <mergeCell ref="E21:F21"/>
  </mergeCells>
  <printOptions horizontalCentered="1"/>
  <pageMargins left="0.55" right="0.55" top="0.45" bottom="0.45" header="0.2" footer="0.2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K-건설맵 (k-conmap.com)</dc:creator>
  <dc:title xmlns:dc="http://purl.org/dc/elements/1.1/">착공계·현장인수증·선임계 서류 모음</dc:title>
  <dcterms:created xmlns:dcterms="http://purl.org/dc/terms/" xmlns:xsi="http://www.w3.org/2001/XMLSchema-instance" xsi:type="dcterms:W3CDTF">2026-09-29T12:02:04Z</dcterms:created>
  <dcterms:modified xmlns:dcterms="http://purl.org/dc/terms/" xmlns:xsi="http://www.w3.org/2001/XMLSchema-instance" xsi:type="dcterms:W3CDTF">2026-09-29T12:02:06Z</dcterms:modified>
</cp:coreProperties>
</file>